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09 - Setembro/excel/"/>
    </mc:Choice>
  </mc:AlternateContent>
  <xr:revisionPtr revIDLastSave="0" documentId="8_{2CE723DE-F088-4600-9FEF-7DF63C2F51E8}" xr6:coauthVersionLast="47" xr6:coauthVersionMax="47" xr10:uidLastSave="{00000000-0000-0000-0000-000000000000}"/>
  <bookViews>
    <workbookView xWindow="-28920" yWindow="-120" windowWidth="29040" windowHeight="16440" tabRatio="519" xr2:uid="{00000000-000D-0000-FFFF-FFFF00000000}"/>
  </bookViews>
  <sheets>
    <sheet name="Prog x Real Saídas" sheetId="1" r:id="rId1"/>
    <sheet name="Programado" sheetId="2" r:id="rId2"/>
    <sheet name="Realizado" sheetId="3" r:id="rId3"/>
  </sheets>
  <externalReferences>
    <externalReference r:id="rId4"/>
  </externalReferences>
  <definedNames>
    <definedName name="LINEPACK_SUL">#REF!</definedName>
    <definedName name="_xlnm.Print_Area" localSheetId="0">'Prog x Real Saídas'!$B$1:$CZ$44</definedName>
    <definedName name="_xlnm.Print_Area" localSheetId="1">Programado!$B$1:$BA$44</definedName>
    <definedName name="_xlnm.Print_Area" localSheetId="2">Realizado!$B$1:$BA$44</definedName>
    <definedName name="_xlnm.Print_Titles" localSheetId="0">'Prog x Real Saídas'!$B:$B</definedName>
    <definedName name="_xlnm.Print_Titles" localSheetId="1">Programado!$B:$B</definedName>
    <definedName name="_xlnm.Print_Titles" localSheetId="2">Realizado!$B:$B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41" i="3" l="1"/>
  <c r="CX41" i="1" s="1"/>
  <c r="AY41" i="3"/>
  <c r="AX41" i="3"/>
  <c r="CT41" i="1" s="1"/>
  <c r="AW41" i="3"/>
  <c r="AV41" i="3"/>
  <c r="AU41" i="3"/>
  <c r="CN41" i="1" s="1"/>
  <c r="AT41" i="3"/>
  <c r="CL41" i="1" s="1"/>
  <c r="AS41" i="3"/>
  <c r="CJ41" i="1" s="1"/>
  <c r="AR41" i="3"/>
  <c r="AQ41" i="3"/>
  <c r="AP41" i="3"/>
  <c r="AO41" i="3"/>
  <c r="AN41" i="3"/>
  <c r="AM41" i="3"/>
  <c r="BX41" i="1" s="1"/>
  <c r="AL41" i="3"/>
  <c r="BV41" i="1" s="1"/>
  <c r="AK41" i="3"/>
  <c r="BT41" i="1" s="1"/>
  <c r="AJ41" i="3"/>
  <c r="AI41" i="3"/>
  <c r="AH41" i="3"/>
  <c r="AG41" i="3"/>
  <c r="AF41" i="3"/>
  <c r="BJ41" i="1" s="1"/>
  <c r="AE41" i="3"/>
  <c r="BH41" i="1" s="1"/>
  <c r="AD41" i="3"/>
  <c r="BF41" i="1" s="1"/>
  <c r="AC41" i="3"/>
  <c r="BD41" i="1" s="1"/>
  <c r="AB41" i="3"/>
  <c r="BB41" i="1" s="1"/>
  <c r="AA41" i="3"/>
  <c r="Z41" i="3"/>
  <c r="AX41" i="1" s="1"/>
  <c r="Y41" i="3"/>
  <c r="X41" i="3"/>
  <c r="W41" i="3"/>
  <c r="AR41" i="1" s="1"/>
  <c r="V41" i="3"/>
  <c r="AP41" i="1" s="1"/>
  <c r="U41" i="3"/>
  <c r="AN41" i="1" s="1"/>
  <c r="T41" i="3"/>
  <c r="AL41" i="1" s="1"/>
  <c r="S41" i="3"/>
  <c r="R41" i="3"/>
  <c r="AH41" i="1" s="1"/>
  <c r="Q41" i="3"/>
  <c r="P41" i="3"/>
  <c r="O41" i="3"/>
  <c r="N41" i="3"/>
  <c r="M41" i="3"/>
  <c r="X41" i="1" s="1"/>
  <c r="L41" i="3"/>
  <c r="V41" i="1" s="1"/>
  <c r="K41" i="3"/>
  <c r="J41" i="3"/>
  <c r="R41" i="1" s="1"/>
  <c r="I41" i="3"/>
  <c r="H41" i="3"/>
  <c r="G41" i="3"/>
  <c r="L41" i="1" s="1"/>
  <c r="F41" i="3"/>
  <c r="J41" i="1" s="1"/>
  <c r="E41" i="3"/>
  <c r="H41" i="1" s="1"/>
  <c r="D41" i="3"/>
  <c r="C41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Z41" i="2"/>
  <c r="CW41" i="1" s="1"/>
  <c r="AY41" i="2"/>
  <c r="CU41" i="1" s="1"/>
  <c r="AX41" i="2"/>
  <c r="AW41" i="2"/>
  <c r="AV41" i="2"/>
  <c r="CO41" i="1" s="1"/>
  <c r="AU41" i="2"/>
  <c r="CM41" i="1" s="1"/>
  <c r="AT41" i="2"/>
  <c r="CK41" i="1" s="1"/>
  <c r="AS41" i="2"/>
  <c r="CI41" i="1" s="1"/>
  <c r="AR41" i="2"/>
  <c r="CG41" i="1" s="1"/>
  <c r="AQ41" i="2"/>
  <c r="CE41" i="1" s="1"/>
  <c r="AP41" i="2"/>
  <c r="AO41" i="2"/>
  <c r="AN41" i="2"/>
  <c r="BY41" i="1" s="1"/>
  <c r="AM41" i="2"/>
  <c r="BW41" i="1" s="1"/>
  <c r="AL41" i="2"/>
  <c r="BU41" i="1" s="1"/>
  <c r="AK41" i="2"/>
  <c r="BS41" i="1" s="1"/>
  <c r="AJ41" i="2"/>
  <c r="BQ41" i="1" s="1"/>
  <c r="AI41" i="2"/>
  <c r="BO41" i="1" s="1"/>
  <c r="AH41" i="2"/>
  <c r="AG41" i="2"/>
  <c r="AF41" i="2"/>
  <c r="BI41" i="1" s="1"/>
  <c r="AE41" i="2"/>
  <c r="BG41" i="1" s="1"/>
  <c r="AD41" i="2"/>
  <c r="BE41" i="1" s="1"/>
  <c r="AC41" i="2"/>
  <c r="BC41" i="1" s="1"/>
  <c r="AB41" i="2"/>
  <c r="BA41" i="1" s="1"/>
  <c r="AA41" i="2"/>
  <c r="AY41" i="1" s="1"/>
  <c r="Z41" i="2"/>
  <c r="Y41" i="2"/>
  <c r="X41" i="2"/>
  <c r="AS41" i="1" s="1"/>
  <c r="W41" i="2"/>
  <c r="AQ41" i="1" s="1"/>
  <c r="V41" i="2"/>
  <c r="AO41" i="1" s="1"/>
  <c r="U41" i="2"/>
  <c r="AM41" i="1" s="1"/>
  <c r="T41" i="2"/>
  <c r="AK41" i="1" s="1"/>
  <c r="S41" i="2"/>
  <c r="AI41" i="1" s="1"/>
  <c r="R41" i="2"/>
  <c r="Q41" i="2"/>
  <c r="P41" i="2"/>
  <c r="AC41" i="1" s="1"/>
  <c r="O41" i="2"/>
  <c r="AA41" i="1" s="1"/>
  <c r="N41" i="2"/>
  <c r="Y41" i="1" s="1"/>
  <c r="M41" i="2"/>
  <c r="W41" i="1" s="1"/>
  <c r="L41" i="2"/>
  <c r="U41" i="1" s="1"/>
  <c r="K41" i="2"/>
  <c r="S41" i="1" s="1"/>
  <c r="J41" i="2"/>
  <c r="I41" i="2"/>
  <c r="H41" i="2"/>
  <c r="G41" i="2"/>
  <c r="K41" i="1" s="1"/>
  <c r="F41" i="2"/>
  <c r="I41" i="1" s="1"/>
  <c r="E41" i="2"/>
  <c r="G41" i="1" s="1"/>
  <c r="D41" i="2"/>
  <c r="C41" i="2"/>
  <c r="C41" i="1" s="1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3" i="2"/>
  <c r="CS41" i="1"/>
  <c r="CQ41" i="1"/>
  <c r="CC41" i="1"/>
  <c r="CA41" i="1"/>
  <c r="BM41" i="1"/>
  <c r="BK41" i="1"/>
  <c r="AW41" i="1"/>
  <c r="AU41" i="1"/>
  <c r="AG41" i="1"/>
  <c r="AE41" i="1"/>
  <c r="Q41" i="1"/>
  <c r="O41" i="1"/>
  <c r="CV41" i="1"/>
  <c r="CR41" i="1"/>
  <c r="CP41" i="1"/>
  <c r="CH41" i="1"/>
  <c r="CF41" i="1"/>
  <c r="CD41" i="1"/>
  <c r="CB41" i="1"/>
  <c r="BZ41" i="1"/>
  <c r="BR41" i="1"/>
  <c r="BP41" i="1"/>
  <c r="BN41" i="1"/>
  <c r="BL41" i="1"/>
  <c r="AZ41" i="1"/>
  <c r="AV41" i="1"/>
  <c r="AT41" i="1"/>
  <c r="AJ41" i="1"/>
  <c r="AF41" i="1"/>
  <c r="AD41" i="1"/>
  <c r="AB41" i="1"/>
  <c r="Z41" i="1"/>
  <c r="T41" i="1"/>
  <c r="P41" i="1"/>
  <c r="N41" i="1"/>
  <c r="F41" i="1"/>
  <c r="D41" i="1"/>
  <c r="B3" i="1"/>
  <c r="BA41" i="2" l="1"/>
  <c r="M41" i="1"/>
  <c r="CZ41" i="1"/>
  <c r="E41" i="1"/>
  <c r="BA41" i="3"/>
  <c r="B12" i="2"/>
  <c r="CY41" i="1" l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B13" i="2" l="1"/>
  <c r="B3" i="3"/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T33" i="1" l="1"/>
  <c r="BT29" i="1"/>
  <c r="H20" i="1"/>
  <c r="BH33" i="1"/>
  <c r="H37" i="1"/>
  <c r="H30" i="1"/>
  <c r="BH23" i="1"/>
  <c r="BH17" i="1"/>
  <c r="BT24" i="1"/>
  <c r="BH13" i="1"/>
  <c r="BH28" i="1"/>
  <c r="BH26" i="1"/>
  <c r="H32" i="1"/>
  <c r="BH39" i="1"/>
  <c r="BT21" i="1"/>
  <c r="BT15" i="1"/>
  <c r="H16" i="1"/>
  <c r="BH34" i="1"/>
  <c r="BT27" i="1"/>
  <c r="H17" i="1"/>
  <c r="BH24" i="1"/>
  <c r="BT32" i="1"/>
  <c r="BH40" i="1"/>
  <c r="BT19" i="1"/>
  <c r="BH22" i="1"/>
  <c r="H19" i="1"/>
  <c r="BH37" i="1"/>
  <c r="H36" i="1"/>
  <c r="BB13" i="1"/>
  <c r="BH27" i="1"/>
  <c r="H15" i="1"/>
  <c r="BT38" i="1"/>
  <c r="BT37" i="1"/>
  <c r="BT39" i="1"/>
  <c r="H22" i="1"/>
  <c r="H29" i="1"/>
  <c r="BT22" i="1"/>
  <c r="H25" i="1"/>
  <c r="BH32" i="1"/>
  <c r="BH30" i="1"/>
  <c r="BT14" i="1"/>
  <c r="H12" i="1"/>
  <c r="BT25" i="1"/>
  <c r="BH18" i="1"/>
  <c r="H14" i="1"/>
  <c r="BH15" i="1"/>
  <c r="BH29" i="1"/>
  <c r="H35" i="1"/>
  <c r="BH31" i="1"/>
  <c r="BB26" i="1"/>
  <c r="BT35" i="1"/>
  <c r="BT12" i="1"/>
  <c r="BT36" i="1"/>
  <c r="BT17" i="1"/>
  <c r="H39" i="1"/>
  <c r="BT30" i="1"/>
  <c r="H21" i="1"/>
  <c r="BH38" i="1"/>
  <c r="BH14" i="1"/>
  <c r="BH36" i="1"/>
  <c r="H38" i="1"/>
  <c r="H26" i="1"/>
  <c r="BT18" i="1"/>
  <c r="H31" i="1"/>
  <c r="BH20" i="1"/>
  <c r="BT31" i="1"/>
  <c r="BT16" i="1"/>
  <c r="BT13" i="1"/>
  <c r="BT34" i="1"/>
  <c r="BT26" i="1"/>
  <c r="H33" i="1"/>
  <c r="H13" i="1"/>
  <c r="BT28" i="1"/>
  <c r="H34" i="1"/>
  <c r="BH25" i="1"/>
  <c r="BT23" i="1"/>
  <c r="BH12" i="1"/>
  <c r="BH19" i="1"/>
  <c r="H28" i="1"/>
  <c r="H18" i="1"/>
  <c r="BH35" i="1"/>
  <c r="BH21" i="1"/>
  <c r="H40" i="1"/>
  <c r="H23" i="1"/>
  <c r="BT40" i="1"/>
  <c r="H27" i="1"/>
  <c r="H24" i="1"/>
  <c r="E42" i="3" l="1"/>
  <c r="C42" i="3"/>
  <c r="D19" i="1"/>
  <c r="D38" i="1"/>
  <c r="D13" i="1"/>
  <c r="D17" i="1"/>
  <c r="D18" i="1"/>
  <c r="D34" i="1"/>
  <c r="D29" i="1"/>
  <c r="D22" i="1"/>
  <c r="BH11" i="1"/>
  <c r="D16" i="1"/>
  <c r="D27" i="1"/>
  <c r="D35" i="1"/>
  <c r="D32" i="1"/>
  <c r="D24" i="1"/>
  <c r="D30" i="1"/>
  <c r="D23" i="1"/>
  <c r="D25" i="1"/>
  <c r="D11" i="1"/>
  <c r="D14" i="1"/>
  <c r="D26" i="1"/>
  <c r="D20" i="1"/>
  <c r="D12" i="1"/>
  <c r="D15" i="1"/>
  <c r="D39" i="1"/>
  <c r="H11" i="1"/>
  <c r="H42" i="1" s="1"/>
  <c r="D33" i="1"/>
  <c r="D40" i="1"/>
  <c r="D37" i="1"/>
  <c r="D36" i="1"/>
  <c r="D21" i="1"/>
  <c r="D28" i="1"/>
  <c r="D31" i="1"/>
  <c r="BT11" i="1"/>
  <c r="D42" i="1" l="1"/>
  <c r="AV29" i="1"/>
  <c r="AD23" i="1" l="1"/>
  <c r="AN33" i="1"/>
  <c r="P20" i="1"/>
  <c r="AF17" i="1"/>
  <c r="CB36" i="1"/>
  <c r="AL35" i="1"/>
  <c r="P40" i="1"/>
  <c r="AB40" i="1"/>
  <c r="CT16" i="1"/>
  <c r="N15" i="1"/>
  <c r="AE42" i="3"/>
  <c r="V29" i="1"/>
  <c r="AB16" i="1"/>
  <c r="AX28" i="1"/>
  <c r="X36" i="1"/>
  <c r="AJ18" i="1"/>
  <c r="AZ37" i="1"/>
  <c r="CT21" i="1"/>
  <c r="AN39" i="1"/>
  <c r="CP26" i="1"/>
  <c r="Z37" i="1"/>
  <c r="CP17" i="1"/>
  <c r="AZ40" i="1"/>
  <c r="R25" i="1"/>
  <c r="AX35" i="1"/>
  <c r="CD26" i="1"/>
  <c r="BR21" i="1"/>
  <c r="AH25" i="1"/>
  <c r="CL13" i="1"/>
  <c r="CX40" i="1"/>
  <c r="BF27" i="1"/>
  <c r="CB21" i="1"/>
  <c r="CR29" i="1"/>
  <c r="BX13" i="1"/>
  <c r="AZ30" i="1"/>
  <c r="CH19" i="1"/>
  <c r="T23" i="1"/>
  <c r="CB24" i="1"/>
  <c r="CD14" i="1"/>
  <c r="CP12" i="1"/>
  <c r="R39" i="1"/>
  <c r="CH14" i="1"/>
  <c r="AJ26" i="1"/>
  <c r="AH20" i="1"/>
  <c r="AB30" i="1"/>
  <c r="CH38" i="1"/>
  <c r="BZ30" i="1"/>
  <c r="BX24" i="1"/>
  <c r="AF24" i="1"/>
  <c r="CD18" i="1"/>
  <c r="AV15" i="1"/>
  <c r="Z28" i="1"/>
  <c r="CV26" i="1"/>
  <c r="BR38" i="1"/>
  <c r="AN18" i="1"/>
  <c r="BF29" i="1"/>
  <c r="AZ18" i="1"/>
  <c r="AB20" i="1"/>
  <c r="CT12" i="1"/>
  <c r="V14" i="1"/>
  <c r="AX21" i="1"/>
  <c r="AB17" i="1"/>
  <c r="Z38" i="1"/>
  <c r="AB38" i="1"/>
  <c r="CH18" i="1"/>
  <c r="CH22" i="1"/>
  <c r="AD31" i="1"/>
  <c r="AH26" i="1"/>
  <c r="AB37" i="1"/>
  <c r="AV33" i="1"/>
  <c r="BR32" i="1"/>
  <c r="CL36" i="1"/>
  <c r="CD28" i="1"/>
  <c r="AH13" i="1"/>
  <c r="BZ39" i="1"/>
  <c r="AZ33" i="1"/>
  <c r="AH38" i="1"/>
  <c r="AX37" i="1"/>
  <c r="CL17" i="1"/>
  <c r="AF33" i="1"/>
  <c r="CP36" i="1"/>
  <c r="BX26" i="1"/>
  <c r="AV17" i="1"/>
  <c r="CH30" i="1"/>
  <c r="CH33" i="1"/>
  <c r="CV15" i="1"/>
  <c r="AZ28" i="1"/>
  <c r="CX16" i="1"/>
  <c r="BX38" i="1"/>
  <c r="AL27" i="1"/>
  <c r="CH34" i="1"/>
  <c r="AX20" i="1"/>
  <c r="CT17" i="1"/>
  <c r="Z22" i="1"/>
  <c r="CR24" i="1"/>
  <c r="N31" i="1"/>
  <c r="X24" i="1"/>
  <c r="P24" i="1"/>
  <c r="V19" i="1"/>
  <c r="AV12" i="1"/>
  <c r="AJ28" i="1"/>
  <c r="P25" i="1"/>
  <c r="V22" i="1"/>
  <c r="BX21" i="1"/>
  <c r="AZ31" i="1"/>
  <c r="T31" i="1"/>
  <c r="V23" i="1"/>
  <c r="AX25" i="1"/>
  <c r="CJ33" i="1"/>
  <c r="BD25" i="1"/>
  <c r="CL25" i="1"/>
  <c r="CD21" i="1"/>
  <c r="P12" i="1"/>
  <c r="N12" i="1"/>
  <c r="CP33" i="1"/>
  <c r="CJ26" i="1"/>
  <c r="V28" i="1"/>
  <c r="CH40" i="1"/>
  <c r="AV13" i="1"/>
  <c r="Z16" i="1"/>
  <c r="J33" i="1"/>
  <c r="CB25" i="1"/>
  <c r="AV40" i="1"/>
  <c r="BF12" i="1"/>
  <c r="BZ20" i="1"/>
  <c r="AZ21" i="1"/>
  <c r="AJ20" i="1"/>
  <c r="BX37" i="1"/>
  <c r="AZ16" i="1"/>
  <c r="CH35" i="1"/>
  <c r="CH17" i="1"/>
  <c r="BX18" i="1"/>
  <c r="CX29" i="1"/>
  <c r="AL22" i="1"/>
  <c r="Z39" i="1"/>
  <c r="T28" i="1"/>
  <c r="AF37" i="1"/>
  <c r="BZ40" i="1"/>
  <c r="CX30" i="1"/>
  <c r="BD40" i="1"/>
  <c r="AB14" i="1"/>
  <c r="CH12" i="1"/>
  <c r="AB27" i="1"/>
  <c r="CH25" i="1"/>
  <c r="AN23" i="1"/>
  <c r="AB23" i="1"/>
  <c r="AX33" i="1"/>
  <c r="CV19" i="1"/>
  <c r="CB23" i="1"/>
  <c r="AV34" i="1"/>
  <c r="AV31" i="1"/>
  <c r="X28" i="1"/>
  <c r="CV22" i="1"/>
  <c r="AV28" i="1"/>
  <c r="AH33" i="1"/>
  <c r="V24" i="1"/>
  <c r="CL16" i="1"/>
  <c r="AV14" i="1"/>
  <c r="AD39" i="1"/>
  <c r="N33" i="1"/>
  <c r="AX34" i="1"/>
  <c r="AP16" i="1"/>
  <c r="CV35" i="1"/>
  <c r="CP28" i="1"/>
  <c r="AX31" i="1"/>
  <c r="BZ26" i="1"/>
  <c r="CP27" i="1"/>
  <c r="AX17" i="1"/>
  <c r="CV23" i="1"/>
  <c r="AB36" i="1"/>
  <c r="AV36" i="1"/>
  <c r="AZ15" i="1"/>
  <c r="P17" i="1"/>
  <c r="T20" i="1"/>
  <c r="AX22" i="1"/>
  <c r="AV23" i="1"/>
  <c r="CR25" i="1"/>
  <c r="CB19" i="1"/>
  <c r="CT14" i="1"/>
  <c r="V31" i="1"/>
  <c r="AJ22" i="1"/>
  <c r="AX26" i="1"/>
  <c r="CP35" i="1"/>
  <c r="AV30" i="1"/>
  <c r="AD19" i="1"/>
  <c r="AV27" i="1"/>
  <c r="CH36" i="1"/>
  <c r="BF24" i="1"/>
  <c r="BF26" i="1"/>
  <c r="BZ34" i="1"/>
  <c r="AH24" i="1"/>
  <c r="AD12" i="1"/>
  <c r="AZ29" i="1"/>
  <c r="Z27" i="1"/>
  <c r="CT28" i="1"/>
  <c r="R15" i="1"/>
  <c r="AF38" i="1"/>
  <c r="AZ34" i="1"/>
  <c r="X27" i="1"/>
  <c r="AP40" i="1"/>
  <c r="BR29" i="1"/>
  <c r="AZ24" i="1"/>
  <c r="AJ35" i="1"/>
  <c r="T29" i="1"/>
  <c r="BD39" i="1"/>
  <c r="P33" i="1"/>
  <c r="AH28" i="1"/>
  <c r="BF25" i="1"/>
  <c r="CJ12" i="1"/>
  <c r="BD21" i="1"/>
  <c r="AD24" i="1"/>
  <c r="CJ34" i="1"/>
  <c r="AP17" i="1"/>
  <c r="AD32" i="1"/>
  <c r="CL20" i="1"/>
  <c r="CH32" i="1"/>
  <c r="Z25" i="1"/>
  <c r="AJ32" i="1"/>
  <c r="AJ12" i="1"/>
  <c r="CV18" i="1"/>
  <c r="N25" i="1"/>
  <c r="AB19" i="1"/>
  <c r="CR22" i="1"/>
  <c r="AN35" i="1"/>
  <c r="R28" i="1"/>
  <c r="BD30" i="1"/>
  <c r="BZ28" i="1"/>
  <c r="CD30" i="1"/>
  <c r="P37" i="1"/>
  <c r="AX27" i="1"/>
  <c r="CB40" i="1"/>
  <c r="N16" i="1"/>
  <c r="CD33" i="1"/>
  <c r="AX16" i="1"/>
  <c r="BD17" i="1"/>
  <c r="T22" i="1"/>
  <c r="L31" i="1"/>
  <c r="CT40" i="1"/>
  <c r="AH17" i="1"/>
  <c r="BF38" i="1"/>
  <c r="AX13" i="1"/>
  <c r="R27" i="1"/>
  <c r="V35" i="1"/>
  <c r="AL28" i="1"/>
  <c r="AF20" i="1"/>
  <c r="N35" i="1" l="1"/>
  <c r="CR20" i="1"/>
  <c r="BP39" i="1"/>
  <c r="AT13" i="1"/>
  <c r="AL34" i="1"/>
  <c r="AZ35" i="1"/>
  <c r="X33" i="1"/>
  <c r="BN37" i="1"/>
  <c r="BB22" i="1"/>
  <c r="AN22" i="1"/>
  <c r="J35" i="1"/>
  <c r="CL29" i="1"/>
  <c r="F34" i="1"/>
  <c r="BF34" i="1"/>
  <c r="P35" i="1"/>
  <c r="AJ37" i="1"/>
  <c r="P16" i="1"/>
  <c r="BF32" i="1"/>
  <c r="CT19" i="1"/>
  <c r="BP32" i="1"/>
  <c r="BZ16" i="1"/>
  <c r="CL31" i="1"/>
  <c r="BL29" i="1"/>
  <c r="CH23" i="1"/>
  <c r="F26" i="1"/>
  <c r="BH16" i="1"/>
  <c r="BH42" i="1" s="1"/>
  <c r="AZ39" i="1"/>
  <c r="BD31" i="1"/>
  <c r="F17" i="1"/>
  <c r="P14" i="1"/>
  <c r="BF21" i="1"/>
  <c r="AZ19" i="1"/>
  <c r="F40" i="1"/>
  <c r="F30" i="1"/>
  <c r="V37" i="1"/>
  <c r="CF39" i="1"/>
  <c r="CP29" i="1"/>
  <c r="AT12" i="1"/>
  <c r="AD14" i="1"/>
  <c r="CV29" i="1"/>
  <c r="BB32" i="1"/>
  <c r="AV32" i="1"/>
  <c r="L12" i="1"/>
  <c r="AN37" i="1"/>
  <c r="AF28" i="1"/>
  <c r="T13" i="1"/>
  <c r="AR36" i="1"/>
  <c r="X31" i="1"/>
  <c r="BL33" i="1"/>
  <c r="BN40" i="1"/>
  <c r="L38" i="1"/>
  <c r="BF35" i="1"/>
  <c r="AD27" i="1"/>
  <c r="AZ26" i="1"/>
  <c r="CN17" i="1"/>
  <c r="AD21" i="1"/>
  <c r="AB18" i="1"/>
  <c r="CD31" i="1"/>
  <c r="AB39" i="1"/>
  <c r="AL18" i="1"/>
  <c r="V18" i="1"/>
  <c r="BB12" i="1"/>
  <c r="BL14" i="1"/>
  <c r="CX36" i="1"/>
  <c r="BV36" i="1"/>
  <c r="CD24" i="1"/>
  <c r="BF30" i="1"/>
  <c r="AR39" i="1"/>
  <c r="BN13" i="1"/>
  <c r="BL31" i="1"/>
  <c r="R29" i="1"/>
  <c r="BR36" i="1"/>
  <c r="X38" i="1"/>
  <c r="BP24" i="1"/>
  <c r="BB27" i="1"/>
  <c r="T16" i="1"/>
  <c r="AL17" i="1"/>
  <c r="AJ23" i="1"/>
  <c r="AN25" i="1"/>
  <c r="BL22" i="1"/>
  <c r="AB24" i="1"/>
  <c r="CT38" i="1"/>
  <c r="CX34" i="1"/>
  <c r="AL12" i="1"/>
  <c r="AF31" i="1"/>
  <c r="CX23" i="1"/>
  <c r="CR33" i="1"/>
  <c r="AJ24" i="1"/>
  <c r="AD26" i="1"/>
  <c r="CH37" i="1"/>
  <c r="R36" i="1"/>
  <c r="L24" i="1"/>
  <c r="BN21" i="1"/>
  <c r="CB38" i="1"/>
  <c r="CP19" i="1"/>
  <c r="BZ35" i="1"/>
  <c r="Z21" i="1"/>
  <c r="AV26" i="1"/>
  <c r="AT22" i="1"/>
  <c r="AB13" i="1"/>
  <c r="AH23" i="1"/>
  <c r="T17" i="1"/>
  <c r="R16" i="1"/>
  <c r="CR35" i="1"/>
  <c r="AR26" i="1"/>
  <c r="BD38" i="1"/>
  <c r="AT14" i="1"/>
  <c r="T38" i="1"/>
  <c r="BN12" i="1"/>
  <c r="T32" i="1"/>
  <c r="L27" i="1"/>
  <c r="AT33" i="1"/>
  <c r="BL40" i="1"/>
  <c r="AN19" i="1"/>
  <c r="AX39" i="1"/>
  <c r="AH34" i="1"/>
  <c r="BB30" i="1"/>
  <c r="CJ14" i="1"/>
  <c r="BB19" i="1"/>
  <c r="BN25" i="1"/>
  <c r="R32" i="1"/>
  <c r="BN31" i="1"/>
  <c r="BN39" i="1"/>
  <c r="BV35" i="1"/>
  <c r="AR29" i="1"/>
  <c r="V13" i="1"/>
  <c r="BR24" i="1"/>
  <c r="AJ13" i="1"/>
  <c r="AH21" i="1"/>
  <c r="BD35" i="1"/>
  <c r="BL16" i="1"/>
  <c r="AX18" i="1"/>
  <c r="BB29" i="1"/>
  <c r="BX23" i="1"/>
  <c r="BZ25" i="1"/>
  <c r="BB14" i="1"/>
  <c r="BZ36" i="1"/>
  <c r="J15" i="1"/>
  <c r="L21" i="1"/>
  <c r="P19" i="1"/>
  <c r="AJ15" i="1"/>
  <c r="CX28" i="1"/>
  <c r="CR16" i="1"/>
  <c r="BV22" i="1"/>
  <c r="BP28" i="1"/>
  <c r="AN20" i="1"/>
  <c r="CB35" i="1"/>
  <c r="BV14" i="1"/>
  <c r="BP19" i="1"/>
  <c r="BL37" i="1"/>
  <c r="R22" i="1"/>
  <c r="CR19" i="1"/>
  <c r="Z24" i="1"/>
  <c r="CP32" i="1"/>
  <c r="AH32" i="1"/>
  <c r="CT37" i="1"/>
  <c r="CX17" i="1"/>
  <c r="AT24" i="1"/>
  <c r="BB37" i="1"/>
  <c r="CF29" i="1"/>
  <c r="AZ22" i="1"/>
  <c r="CD37" i="1"/>
  <c r="AZ12" i="1"/>
  <c r="AT31" i="1"/>
  <c r="AB12" i="1"/>
  <c r="BL27" i="1"/>
  <c r="AT40" i="1"/>
  <c r="AF26" i="1"/>
  <c r="L23" i="1"/>
  <c r="CL37" i="1"/>
  <c r="CN20" i="1"/>
  <c r="CV30" i="1"/>
  <c r="X12" i="1"/>
  <c r="X16" i="1"/>
  <c r="BB28" i="1"/>
  <c r="BF16" i="1"/>
  <c r="Z30" i="1"/>
  <c r="X18" i="1"/>
  <c r="X29" i="1"/>
  <c r="AP30" i="1"/>
  <c r="BF22" i="1"/>
  <c r="AN13" i="1"/>
  <c r="R33" i="1"/>
  <c r="AX36" i="1"/>
  <c r="CL38" i="1"/>
  <c r="BP14" i="1"/>
  <c r="J39" i="1"/>
  <c r="CR32" i="1"/>
  <c r="AF40" i="1"/>
  <c r="AP21" i="1"/>
  <c r="P39" i="1"/>
  <c r="CN19" i="1"/>
  <c r="BZ15" i="1"/>
  <c r="BN26" i="1"/>
  <c r="BR20" i="1"/>
  <c r="T30" i="1"/>
  <c r="X26" i="1"/>
  <c r="AN17" i="1"/>
  <c r="AR24" i="1"/>
  <c r="AN31" i="1"/>
  <c r="AP24" i="1"/>
  <c r="AT17" i="1"/>
  <c r="N20" i="1"/>
  <c r="BD24" i="1"/>
  <c r="AV16" i="1"/>
  <c r="CV14" i="1"/>
  <c r="AP26" i="1"/>
  <c r="J29" i="1"/>
  <c r="BD15" i="1"/>
  <c r="BF18" i="1"/>
  <c r="AP31" i="1"/>
  <c r="BZ32" i="1"/>
  <c r="R34" i="1"/>
  <c r="BL18" i="1"/>
  <c r="CJ17" i="1"/>
  <c r="N18" i="1"/>
  <c r="BR14" i="1"/>
  <c r="AJ27" i="1"/>
  <c r="BF23" i="1"/>
  <c r="N32" i="1"/>
  <c r="AF23" i="1"/>
  <c r="BN35" i="1"/>
  <c r="AZ14" i="1"/>
  <c r="L32" i="1"/>
  <c r="N13" i="1"/>
  <c r="BB39" i="1"/>
  <c r="AT20" i="1"/>
  <c r="AX30" i="1"/>
  <c r="R20" i="1"/>
  <c r="BD28" i="1"/>
  <c r="CL19" i="1"/>
  <c r="BV13" i="1"/>
  <c r="AX14" i="1"/>
  <c r="CV37" i="1"/>
  <c r="BD20" i="1"/>
  <c r="BF39" i="1"/>
  <c r="BF36" i="1"/>
  <c r="BL23" i="1"/>
  <c r="Z26" i="1"/>
  <c r="CL15" i="1"/>
  <c r="N28" i="1"/>
  <c r="AF12" i="1"/>
  <c r="BD34" i="1"/>
  <c r="CP15" i="1"/>
  <c r="BL19" i="1"/>
  <c r="V26" i="1"/>
  <c r="T40" i="1"/>
  <c r="BN24" i="1"/>
  <c r="V40" i="1"/>
  <c r="J21" i="1"/>
  <c r="BR26" i="1"/>
  <c r="AH29" i="1"/>
  <c r="BD37" i="1"/>
  <c r="BP30" i="1"/>
  <c r="J40" i="1"/>
  <c r="T19" i="1"/>
  <c r="J37" i="1"/>
  <c r="BZ31" i="1"/>
  <c r="BD32" i="1"/>
  <c r="CR12" i="1"/>
  <c r="BB38" i="1"/>
  <c r="AF14" i="1"/>
  <c r="BF15" i="1"/>
  <c r="CF25" i="1"/>
  <c r="AZ13" i="1"/>
  <c r="CN37" i="1"/>
  <c r="CT13" i="1"/>
  <c r="Z31" i="1"/>
  <c r="BZ17" i="1"/>
  <c r="N26" i="1"/>
  <c r="AN36" i="1"/>
  <c r="CH16" i="1"/>
  <c r="AJ31" i="1"/>
  <c r="Z18" i="1"/>
  <c r="AL23" i="1"/>
  <c r="T33" i="1"/>
  <c r="AR37" i="1"/>
  <c r="CN27" i="1"/>
  <c r="AV38" i="1"/>
  <c r="AJ40" i="1"/>
  <c r="CR27" i="1"/>
  <c r="BV39" i="1"/>
  <c r="AJ29" i="1"/>
  <c r="AN32" i="1"/>
  <c r="CR30" i="1"/>
  <c r="CL32" i="1"/>
  <c r="CN35" i="1"/>
  <c r="BB15" i="1"/>
  <c r="BP21" i="1"/>
  <c r="CF33" i="1"/>
  <c r="BZ13" i="1"/>
  <c r="AN30" i="1"/>
  <c r="N23" i="1"/>
  <c r="BV18" i="1"/>
  <c r="CB29" i="1"/>
  <c r="AR34" i="1"/>
  <c r="BN14" i="1"/>
  <c r="AR15" i="1"/>
  <c r="J18" i="1"/>
  <c r="BZ29" i="1"/>
  <c r="BN18" i="1"/>
  <c r="CX37" i="1"/>
  <c r="AF21" i="1"/>
  <c r="AK42" i="3"/>
  <c r="BD12" i="1"/>
  <c r="CJ15" i="1"/>
  <c r="CN22" i="1"/>
  <c r="AH12" i="1"/>
  <c r="AD37" i="1"/>
  <c r="CB33" i="1"/>
  <c r="BZ33" i="1"/>
  <c r="CH21" i="1"/>
  <c r="AV20" i="1"/>
  <c r="J30" i="1"/>
  <c r="AR23" i="1"/>
  <c r="BP27" i="1"/>
  <c r="L17" i="1"/>
  <c r="R21" i="1"/>
  <c r="BF37" i="1"/>
  <c r="AF30" i="1"/>
  <c r="AR14" i="1"/>
  <c r="AR33" i="1"/>
  <c r="AB34" i="1"/>
  <c r="CR36" i="1"/>
  <c r="CL35" i="1"/>
  <c r="BV20" i="1"/>
  <c r="AD20" i="1"/>
  <c r="CB14" i="1"/>
  <c r="AT25" i="1"/>
  <c r="X20" i="1"/>
  <c r="AB21" i="1"/>
  <c r="Z15" i="1"/>
  <c r="CH27" i="1"/>
  <c r="AD16" i="1"/>
  <c r="L16" i="1"/>
  <c r="V27" i="1"/>
  <c r="J19" i="1"/>
  <c r="X40" i="1"/>
  <c r="AH30" i="1"/>
  <c r="CJ25" i="1"/>
  <c r="CP22" i="1"/>
  <c r="CL40" i="1"/>
  <c r="AL26" i="1"/>
  <c r="BP35" i="1"/>
  <c r="BX28" i="1"/>
  <c r="AV24" i="1"/>
  <c r="CL12" i="1"/>
  <c r="BB31" i="1"/>
  <c r="CB39" i="1"/>
  <c r="CD19" i="1"/>
  <c r="BZ21" i="1"/>
  <c r="T18" i="1"/>
  <c r="N14" i="1"/>
  <c r="BL26" i="1"/>
  <c r="CV17" i="1"/>
  <c r="AP25" i="1"/>
  <c r="BV31" i="1"/>
  <c r="AN16" i="1"/>
  <c r="CN40" i="1"/>
  <c r="BV24" i="1"/>
  <c r="V12" i="1"/>
  <c r="AH39" i="1"/>
  <c r="L39" i="1"/>
  <c r="CL22" i="1"/>
  <c r="CP25" i="1"/>
  <c r="CT27" i="1"/>
  <c r="N21" i="1"/>
  <c r="AF22" i="1"/>
  <c r="AJ21" i="1"/>
  <c r="BR19" i="1"/>
  <c r="V38" i="1"/>
  <c r="CR31" i="1"/>
  <c r="BP38" i="1"/>
  <c r="X17" i="1"/>
  <c r="CT25" i="1"/>
  <c r="BF19" i="1"/>
  <c r="CJ18" i="1"/>
  <c r="V21" i="1"/>
  <c r="AJ30" i="1"/>
  <c r="AP15" i="1"/>
  <c r="CF19" i="1"/>
  <c r="J20" i="1"/>
  <c r="L19" i="1"/>
  <c r="AL32" i="1"/>
  <c r="CJ37" i="1"/>
  <c r="BR34" i="1"/>
  <c r="BX25" i="1"/>
  <c r="CL30" i="1"/>
  <c r="CN23" i="1"/>
  <c r="Z32" i="1"/>
  <c r="R14" i="1"/>
  <c r="CH24" i="1"/>
  <c r="CV12" i="1"/>
  <c r="J13" i="1"/>
  <c r="BR28" i="1"/>
  <c r="BL21" i="1"/>
  <c r="AH22" i="1"/>
  <c r="AV39" i="1"/>
  <c r="CH20" i="1"/>
  <c r="AR12" i="1"/>
  <c r="AL33" i="1"/>
  <c r="AV21" i="1"/>
  <c r="CN16" i="1"/>
  <c r="X30" i="1"/>
  <c r="CB13" i="1"/>
  <c r="BN28" i="1"/>
  <c r="AJ34" i="1"/>
  <c r="N19" i="1"/>
  <c r="CJ35" i="1"/>
  <c r="AP38" i="1"/>
  <c r="BL35" i="1"/>
  <c r="AT28" i="1"/>
  <c r="N34" i="1"/>
  <c r="CL23" i="1"/>
  <c r="Z13" i="1"/>
  <c r="BR22" i="1"/>
  <c r="CN39" i="1"/>
  <c r="CF12" i="1"/>
  <c r="AT37" i="1"/>
  <c r="CD36" i="1"/>
  <c r="CP20" i="1"/>
  <c r="BR27" i="1"/>
  <c r="X34" i="1"/>
  <c r="CN31" i="1"/>
  <c r="BP37" i="1"/>
  <c r="AR25" i="1"/>
  <c r="T34" i="1"/>
  <c r="CT34" i="1"/>
  <c r="T39" i="1"/>
  <c r="T21" i="1"/>
  <c r="N27" i="1"/>
  <c r="BV23" i="1"/>
  <c r="CJ24" i="1"/>
  <c r="CN13" i="1"/>
  <c r="CB28" i="1"/>
  <c r="CB30" i="1"/>
  <c r="BR39" i="1"/>
  <c r="CL18" i="1"/>
  <c r="AL21" i="1"/>
  <c r="AH15" i="1"/>
  <c r="AF29" i="1"/>
  <c r="AT18" i="1"/>
  <c r="AN21" i="1"/>
  <c r="AP28" i="1"/>
  <c r="R40" i="1"/>
  <c r="AR30" i="1"/>
  <c r="AF39" i="1"/>
  <c r="BF28" i="1"/>
  <c r="CF36" i="1"/>
  <c r="BX15" i="1"/>
  <c r="CX25" i="1"/>
  <c r="BP23" i="1"/>
  <c r="CV20" i="1"/>
  <c r="BZ37" i="1"/>
  <c r="BX36" i="1"/>
  <c r="CT24" i="1"/>
  <c r="AD40" i="1"/>
  <c r="R18" i="1"/>
  <c r="AN38" i="1"/>
  <c r="CB15" i="1"/>
  <c r="CF15" i="1"/>
  <c r="R35" i="1"/>
  <c r="AR38" i="1"/>
  <c r="CD20" i="1"/>
  <c r="AN26" i="1"/>
  <c r="AV25" i="1"/>
  <c r="CF40" i="1"/>
  <c r="BB20" i="1"/>
  <c r="AZ36" i="1"/>
  <c r="CP23" i="1"/>
  <c r="N17" i="1"/>
  <c r="CR15" i="1"/>
  <c r="BF14" i="1"/>
  <c r="AD17" i="1"/>
  <c r="CD32" i="1"/>
  <c r="AR35" i="1"/>
  <c r="AD34" i="1"/>
  <c r="BV29" i="1"/>
  <c r="CV25" i="1"/>
  <c r="CN30" i="1"/>
  <c r="BP36" i="1"/>
  <c r="AD33" i="1"/>
  <c r="CJ21" i="1"/>
  <c r="AN27" i="1"/>
  <c r="BP31" i="1"/>
  <c r="T15" i="1"/>
  <c r="BN19" i="1"/>
  <c r="CR28" i="1"/>
  <c r="AN14" i="1"/>
  <c r="CP13" i="1"/>
  <c r="BX22" i="1"/>
  <c r="V32" i="1"/>
  <c r="X25" i="1"/>
  <c r="CD15" i="1"/>
  <c r="CH26" i="1"/>
  <c r="CX21" i="1"/>
  <c r="CH15" i="1"/>
  <c r="BN27" i="1"/>
  <c r="Z20" i="1"/>
  <c r="CN25" i="1"/>
  <c r="AJ16" i="1"/>
  <c r="CX32" i="1"/>
  <c r="BN30" i="1"/>
  <c r="CD29" i="1"/>
  <c r="BL28" i="1"/>
  <c r="AT16" i="1"/>
  <c r="BV19" i="1"/>
  <c r="BP40" i="1"/>
  <c r="CJ38" i="1"/>
  <c r="CL39" i="1"/>
  <c r="P38" i="1"/>
  <c r="N39" i="1"/>
  <c r="AP27" i="1"/>
  <c r="AT26" i="1"/>
  <c r="P21" i="1"/>
  <c r="BV40" i="1"/>
  <c r="BP15" i="1"/>
  <c r="J22" i="1"/>
  <c r="CR23" i="1"/>
  <c r="AT19" i="1"/>
  <c r="CD35" i="1"/>
  <c r="CR38" i="1"/>
  <c r="BV37" i="1"/>
  <c r="BN22" i="1"/>
  <c r="CX14" i="1"/>
  <c r="N29" i="1"/>
  <c r="R23" i="1"/>
  <c r="BD36" i="1"/>
  <c r="CP38" i="1"/>
  <c r="BX30" i="1"/>
  <c r="CF22" i="1"/>
  <c r="AX38" i="1"/>
  <c r="BB40" i="1"/>
  <c r="CF23" i="1"/>
  <c r="AJ39" i="1"/>
  <c r="CR17" i="1"/>
  <c r="L25" i="1"/>
  <c r="BN17" i="1"/>
  <c r="AH35" i="1"/>
  <c r="AV35" i="1"/>
  <c r="BL17" i="1"/>
  <c r="AT35" i="1"/>
  <c r="AH40" i="1"/>
  <c r="CT20" i="1"/>
  <c r="CF27" i="1"/>
  <c r="CJ40" i="1"/>
  <c r="AF27" i="1"/>
  <c r="J31" i="1"/>
  <c r="CN12" i="1"/>
  <c r="BN36" i="1"/>
  <c r="CF34" i="1"/>
  <c r="N37" i="1"/>
  <c r="R24" i="1"/>
  <c r="CJ22" i="1"/>
  <c r="J27" i="1"/>
  <c r="BZ18" i="1"/>
  <c r="CJ27" i="1"/>
  <c r="L14" i="1"/>
  <c r="CF18" i="1"/>
  <c r="CD38" i="1"/>
  <c r="AZ25" i="1"/>
  <c r="AR31" i="1"/>
  <c r="CL21" i="1"/>
  <c r="BV34" i="1"/>
  <c r="CV34" i="1"/>
  <c r="CT33" i="1"/>
  <c r="X35" i="1"/>
  <c r="AL13" i="1"/>
  <c r="BZ22" i="1"/>
  <c r="AH14" i="1"/>
  <c r="Z23" i="1"/>
  <c r="CL33" i="1"/>
  <c r="CX12" i="1"/>
  <c r="CF16" i="1"/>
  <c r="BB35" i="1"/>
  <c r="CD27" i="1"/>
  <c r="AB22" i="1"/>
  <c r="AF15" i="1"/>
  <c r="P22" i="1"/>
  <c r="BL38" i="1"/>
  <c r="CH28" i="1"/>
  <c r="BB34" i="1"/>
  <c r="Z19" i="1"/>
  <c r="P13" i="1"/>
  <c r="Z34" i="1"/>
  <c r="AT29" i="1"/>
  <c r="BP12" i="1"/>
  <c r="BV38" i="1"/>
  <c r="L15" i="1"/>
  <c r="BF20" i="1"/>
  <c r="AF35" i="1"/>
  <c r="AH27" i="1"/>
  <c r="V15" i="1"/>
  <c r="AH16" i="1"/>
  <c r="AF19" i="1"/>
  <c r="BD29" i="1"/>
  <c r="AJ33" i="1"/>
  <c r="CB17" i="1"/>
  <c r="P32" i="1"/>
  <c r="CJ29" i="1"/>
  <c r="BF31" i="1"/>
  <c r="R19" i="1"/>
  <c r="P18" i="1"/>
  <c r="CF37" i="1"/>
  <c r="CN15" i="1"/>
  <c r="AZ38" i="1"/>
  <c r="AX29" i="1"/>
  <c r="BN33" i="1"/>
  <c r="CX22" i="1"/>
  <c r="BL12" i="1"/>
  <c r="V36" i="1"/>
  <c r="BL25" i="1"/>
  <c r="CX19" i="1"/>
  <c r="X21" i="1"/>
  <c r="P23" i="1"/>
  <c r="X32" i="1"/>
  <c r="N24" i="1"/>
  <c r="CV40" i="1"/>
  <c r="AP14" i="1"/>
  <c r="Z33" i="1"/>
  <c r="T24" i="1"/>
  <c r="BB23" i="1"/>
  <c r="AZ20" i="1"/>
  <c r="CT39" i="1"/>
  <c r="CN34" i="1"/>
  <c r="BZ19" i="1"/>
  <c r="CJ30" i="1"/>
  <c r="L36" i="1"/>
  <c r="BR12" i="1"/>
  <c r="CB27" i="1"/>
  <c r="BX14" i="1"/>
  <c r="AN24" i="1"/>
  <c r="X23" i="1"/>
  <c r="CD39" i="1"/>
  <c r="CV33" i="1"/>
  <c r="AT30" i="1"/>
  <c r="CT15" i="1"/>
  <c r="T35" i="1"/>
  <c r="BX17" i="1"/>
  <c r="AZ17" i="1"/>
  <c r="CJ31" i="1"/>
  <c r="V33" i="1"/>
  <c r="AN34" i="1"/>
  <c r="CD17" i="1"/>
  <c r="AD30" i="1"/>
  <c r="AR40" i="1"/>
  <c r="CL26" i="1"/>
  <c r="V17" i="1"/>
  <c r="AF16" i="1"/>
  <c r="BZ14" i="1"/>
  <c r="CH29" i="1"/>
  <c r="CV21" i="1"/>
  <c r="CN14" i="1"/>
  <c r="CH31" i="1"/>
  <c r="BL20" i="1"/>
  <c r="BB17" i="1"/>
  <c r="BP20" i="1"/>
  <c r="Z17" i="1"/>
  <c r="V16" i="1"/>
  <c r="CP37" i="1"/>
  <c r="BD13" i="1"/>
  <c r="R17" i="1"/>
  <c r="L26" i="1"/>
  <c r="CD16" i="1"/>
  <c r="CJ36" i="1"/>
  <c r="J14" i="1"/>
  <c r="CR34" i="1"/>
  <c r="CX27" i="1"/>
  <c r="P36" i="1"/>
  <c r="BN20" i="1"/>
  <c r="CF26" i="1"/>
  <c r="CX35" i="1"/>
  <c r="AR19" i="1"/>
  <c r="BD18" i="1"/>
  <c r="CB34" i="1"/>
  <c r="CV28" i="1"/>
  <c r="BP29" i="1"/>
  <c r="CP21" i="1"/>
  <c r="BR16" i="1"/>
  <c r="AH18" i="1"/>
  <c r="BX12" i="1"/>
  <c r="AJ19" i="1"/>
  <c r="T12" i="1"/>
  <c r="AL19" i="1"/>
  <c r="BP13" i="1"/>
  <c r="AZ27" i="1"/>
  <c r="AF34" i="1"/>
  <c r="X39" i="1"/>
  <c r="L22" i="1"/>
  <c r="CN33" i="1"/>
  <c r="CP34" i="1"/>
  <c r="BR30" i="1"/>
  <c r="CP24" i="1"/>
  <c r="BX29" i="1"/>
  <c r="BN32" i="1"/>
  <c r="L34" i="1"/>
  <c r="BB33" i="1"/>
  <c r="AP12" i="1"/>
  <c r="AR21" i="1"/>
  <c r="AR18" i="1"/>
  <c r="AP34" i="1"/>
  <c r="BL36" i="1"/>
  <c r="AX12" i="1"/>
  <c r="BR40" i="1"/>
  <c r="BN16" i="1"/>
  <c r="CR13" i="1"/>
  <c r="CL14" i="1"/>
  <c r="AN12" i="1"/>
  <c r="AX19" i="1"/>
  <c r="J36" i="1"/>
  <c r="BP25" i="1"/>
  <c r="CR21" i="1"/>
  <c r="AB29" i="1"/>
  <c r="AP36" i="1"/>
  <c r="CD13" i="1"/>
  <c r="CH13" i="1"/>
  <c r="BD19" i="1"/>
  <c r="AP33" i="1"/>
  <c r="AH37" i="1"/>
  <c r="AJ25" i="1"/>
  <c r="V34" i="1"/>
  <c r="T25" i="1"/>
  <c r="AP37" i="1"/>
  <c r="N22" i="1"/>
  <c r="T14" i="1"/>
  <c r="V30" i="1"/>
  <c r="Z14" i="1"/>
  <c r="AZ32" i="1"/>
  <c r="BN38" i="1"/>
  <c r="CF13" i="1"/>
  <c r="AD28" i="1"/>
  <c r="AZ23" i="1"/>
  <c r="AL40" i="1"/>
  <c r="AP29" i="1"/>
  <c r="CF35" i="1"/>
  <c r="AB25" i="1"/>
  <c r="CV32" i="1"/>
  <c r="AT32" i="1"/>
  <c r="BD27" i="1"/>
  <c r="CX33" i="1"/>
  <c r="BP26" i="1"/>
  <c r="CP16" i="1"/>
  <c r="CP40" i="1"/>
  <c r="CX38" i="1"/>
  <c r="AF13" i="1"/>
  <c r="CR14" i="1"/>
  <c r="BL30" i="1"/>
  <c r="L13" i="1"/>
  <c r="CF24" i="1"/>
  <c r="L35" i="1"/>
  <c r="AJ14" i="1"/>
  <c r="J23" i="1"/>
  <c r="AX15" i="1"/>
  <c r="AR27" i="1"/>
  <c r="AD18" i="1"/>
  <c r="X15" i="1"/>
  <c r="BR13" i="1"/>
  <c r="CR37" i="1"/>
  <c r="BX32" i="1"/>
  <c r="BB36" i="1"/>
  <c r="AN28" i="1"/>
  <c r="V25" i="1"/>
  <c r="CD34" i="1"/>
  <c r="BR35" i="1"/>
  <c r="CF28" i="1"/>
  <c r="AP35" i="1"/>
  <c r="CJ23" i="1"/>
  <c r="CJ13" i="1"/>
  <c r="CP31" i="1"/>
  <c r="BX27" i="1"/>
  <c r="AN29" i="1"/>
  <c r="CX24" i="1"/>
  <c r="BX35" i="1"/>
  <c r="X37" i="1"/>
  <c r="AX23" i="1"/>
  <c r="AB33" i="1"/>
  <c r="CX20" i="1"/>
  <c r="BN23" i="1"/>
  <c r="BL39" i="1"/>
  <c r="AF32" i="1"/>
  <c r="CN32" i="1"/>
  <c r="BL32" i="1"/>
  <c r="AT38" i="1"/>
  <c r="BR25" i="1"/>
  <c r="BB24" i="1"/>
  <c r="L40" i="1"/>
  <c r="BD14" i="1"/>
  <c r="BX19" i="1"/>
  <c r="L30" i="1"/>
  <c r="J32" i="1"/>
  <c r="AF18" i="1"/>
  <c r="BL34" i="1"/>
  <c r="AR22" i="1"/>
  <c r="CB32" i="1"/>
  <c r="BV26" i="1"/>
  <c r="R26" i="1"/>
  <c r="AH31" i="1"/>
  <c r="BB18" i="1"/>
  <c r="BP18" i="1"/>
  <c r="Z35" i="1"/>
  <c r="N30" i="1"/>
  <c r="P28" i="1"/>
  <c r="AR16" i="1"/>
  <c r="J34" i="1"/>
  <c r="CX18" i="1"/>
  <c r="AL14" i="1"/>
  <c r="CP14" i="1"/>
  <c r="P15" i="1"/>
  <c r="CF21" i="1"/>
  <c r="AH36" i="1"/>
  <c r="CD22" i="1"/>
  <c r="CN21" i="1"/>
  <c r="BR31" i="1"/>
  <c r="L20" i="1"/>
  <c r="CP39" i="1"/>
  <c r="J26" i="1"/>
  <c r="CT36" i="1"/>
  <c r="CB12" i="1"/>
  <c r="J12" i="1"/>
  <c r="BP34" i="1"/>
  <c r="BP22" i="1"/>
  <c r="BF40" i="1"/>
  <c r="AF36" i="1"/>
  <c r="AL16" i="1"/>
  <c r="X19" i="1"/>
  <c r="V20" i="1"/>
  <c r="CN26" i="1"/>
  <c r="AT39" i="1"/>
  <c r="P27" i="1"/>
  <c r="BV32" i="1"/>
  <c r="X22" i="1"/>
  <c r="CR26" i="1"/>
  <c r="AN40" i="1"/>
  <c r="AV37" i="1"/>
  <c r="CR40" i="1"/>
  <c r="BD23" i="1"/>
  <c r="T36" i="1"/>
  <c r="CD40" i="1"/>
  <c r="AD25" i="1"/>
  <c r="AP18" i="1"/>
  <c r="AL20" i="1"/>
  <c r="BV28" i="1"/>
  <c r="AL24" i="1"/>
  <c r="BZ12" i="1"/>
  <c r="AL15" i="1"/>
  <c r="CR39" i="1"/>
  <c r="CV13" i="1"/>
  <c r="R37" i="1"/>
  <c r="AP23" i="1"/>
  <c r="BP33" i="1"/>
  <c r="AD38" i="1"/>
  <c r="CX26" i="1"/>
  <c r="J17" i="1"/>
  <c r="N38" i="1"/>
  <c r="CH39" i="1"/>
  <c r="CB20" i="1"/>
  <c r="CL28" i="1"/>
  <c r="BV16" i="1"/>
  <c r="CT23" i="1"/>
  <c r="CJ28" i="1"/>
  <c r="BV25" i="1"/>
  <c r="BN29" i="1"/>
  <c r="AV18" i="1"/>
  <c r="BV27" i="1"/>
  <c r="CB16" i="1"/>
  <c r="CT22" i="1"/>
  <c r="BF17" i="1"/>
  <c r="CF38" i="1"/>
  <c r="CV36" i="1"/>
  <c r="J28" i="1"/>
  <c r="CL34" i="1"/>
  <c r="CN38" i="1"/>
  <c r="BR15" i="1"/>
  <c r="T26" i="1"/>
  <c r="CP18" i="1"/>
  <c r="P30" i="1"/>
  <c r="CB37" i="1"/>
  <c r="AD35" i="1"/>
  <c r="T37" i="1"/>
  <c r="AX40" i="1"/>
  <c r="J16" i="1"/>
  <c r="CN36" i="1"/>
  <c r="BL24" i="1"/>
  <c r="L33" i="1"/>
  <c r="CT26" i="1"/>
  <c r="Z40" i="1"/>
  <c r="BR37" i="1"/>
  <c r="BZ23" i="1"/>
  <c r="CB31" i="1"/>
  <c r="AD13" i="1"/>
  <c r="Z36" i="1"/>
  <c r="BZ24" i="1"/>
  <c r="AR28" i="1"/>
  <c r="BN15" i="1"/>
  <c r="L28" i="1"/>
  <c r="BB25" i="1"/>
  <c r="AB28" i="1"/>
  <c r="BB21" i="1"/>
  <c r="BD26" i="1"/>
  <c r="J25" i="1"/>
  <c r="CV24" i="1"/>
  <c r="AL30" i="1"/>
  <c r="AF25" i="1"/>
  <c r="V39" i="1"/>
  <c r="R38" i="1"/>
  <c r="L29" i="1"/>
  <c r="P29" i="1"/>
  <c r="BF33" i="1"/>
  <c r="AT21" i="1"/>
  <c r="BV15" i="1"/>
  <c r="BX20" i="1"/>
  <c r="AL29" i="1"/>
  <c r="CT32" i="1"/>
  <c r="L18" i="1"/>
  <c r="CX31" i="1"/>
  <c r="CB22" i="1"/>
  <c r="R13" i="1"/>
  <c r="BZ38" i="1"/>
  <c r="CF30" i="1"/>
  <c r="BX16" i="1"/>
  <c r="CJ32" i="1"/>
  <c r="BD33" i="1"/>
  <c r="BR33" i="1"/>
  <c r="AJ38" i="1"/>
  <c r="X14" i="1"/>
  <c r="BF13" i="1"/>
  <c r="R30" i="1"/>
  <c r="AB35" i="1"/>
  <c r="T27" i="1"/>
  <c r="BV30" i="1"/>
  <c r="AL36" i="1"/>
  <c r="R12" i="1"/>
  <c r="AP22" i="1"/>
  <c r="AR32" i="1"/>
  <c r="BD22" i="1"/>
  <c r="AP13" i="1"/>
  <c r="R31" i="1"/>
  <c r="BB16" i="1"/>
  <c r="P31" i="1"/>
  <c r="Z29" i="1"/>
  <c r="BX34" i="1"/>
  <c r="AP39" i="1"/>
  <c r="BR17" i="1"/>
  <c r="AT23" i="1"/>
  <c r="CL27" i="1"/>
  <c r="AR13" i="1"/>
  <c r="CX39" i="1"/>
  <c r="AJ17" i="1"/>
  <c r="AR20" i="1"/>
  <c r="BV12" i="1"/>
  <c r="CJ19" i="1"/>
  <c r="CT30" i="1"/>
  <c r="CV27" i="1"/>
  <c r="N36" i="1"/>
  <c r="BP17" i="1"/>
  <c r="CT29" i="1"/>
  <c r="CF32" i="1"/>
  <c r="BV33" i="1"/>
  <c r="CL24" i="1"/>
  <c r="CT18" i="1"/>
  <c r="CV39" i="1"/>
  <c r="P34" i="1"/>
  <c r="AD36" i="1"/>
  <c r="AB31" i="1"/>
  <c r="CV16" i="1"/>
  <c r="BR23" i="1"/>
  <c r="AN15" i="1"/>
  <c r="CJ16" i="1"/>
  <c r="AT15" i="1"/>
  <c r="P26" i="1"/>
  <c r="BR18" i="1"/>
  <c r="CF20" i="1"/>
  <c r="BV21" i="1"/>
  <c r="AL31" i="1"/>
  <c r="AR17" i="1"/>
  <c r="CN29" i="1"/>
  <c r="AV19" i="1"/>
  <c r="J24" i="1"/>
  <c r="BX40" i="1"/>
  <c r="AD22" i="1"/>
  <c r="CN24" i="1"/>
  <c r="CB26" i="1"/>
  <c r="AD29" i="1"/>
  <c r="AB32" i="1"/>
  <c r="BX33" i="1"/>
  <c r="AL37" i="1"/>
  <c r="L37" i="1"/>
  <c r="CV38" i="1"/>
  <c r="BD16" i="1"/>
  <c r="AV22" i="1"/>
  <c r="CN28" i="1"/>
  <c r="AB15" i="1"/>
  <c r="AX24" i="1"/>
  <c r="CF31" i="1"/>
  <c r="CD23" i="1"/>
  <c r="BZ27" i="1"/>
  <c r="BP16" i="1"/>
  <c r="AD15" i="1"/>
  <c r="X13" i="1"/>
  <c r="N40" i="1"/>
  <c r="CF14" i="1"/>
  <c r="AL38" i="1"/>
  <c r="CB18" i="1"/>
  <c r="AJ36" i="1"/>
  <c r="AL39" i="1"/>
  <c r="CJ20" i="1"/>
  <c r="BN34" i="1"/>
  <c r="CF17" i="1"/>
  <c r="CD12" i="1"/>
  <c r="AT27" i="1"/>
  <c r="CT35" i="1"/>
  <c r="AX32" i="1"/>
  <c r="CP30" i="1"/>
  <c r="BL13" i="1"/>
  <c r="AH19" i="1"/>
  <c r="BX39" i="1"/>
  <c r="AP32" i="1"/>
  <c r="CJ39" i="1"/>
  <c r="AP19" i="1"/>
  <c r="AT36" i="1"/>
  <c r="CR18" i="1"/>
  <c r="AB26" i="1"/>
  <c r="BV17" i="1"/>
  <c r="CX13" i="1"/>
  <c r="CV31" i="1"/>
  <c r="CX15" i="1"/>
  <c r="CN18" i="1"/>
  <c r="BX31" i="1"/>
  <c r="BL15" i="1"/>
  <c r="CT31" i="1"/>
  <c r="Z12" i="1"/>
  <c r="J38" i="1"/>
  <c r="AL25" i="1"/>
  <c r="CD25" i="1"/>
  <c r="AT34" i="1"/>
  <c r="AP20" i="1"/>
  <c r="BJ31" i="1"/>
  <c r="BJ38" i="1"/>
  <c r="AI42" i="3" l="1"/>
  <c r="H42" i="3"/>
  <c r="V42" i="3"/>
  <c r="AU42" i="3"/>
  <c r="P42" i="3"/>
  <c r="M42" i="3"/>
  <c r="I42" i="3"/>
  <c r="AX42" i="3"/>
  <c r="AH42" i="3"/>
  <c r="AW42" i="3"/>
  <c r="AQ42" i="3"/>
  <c r="Z42" i="3"/>
  <c r="AM42" i="3"/>
  <c r="AA42" i="3"/>
  <c r="AT42" i="3"/>
  <c r="AR42" i="3"/>
  <c r="AO42" i="3"/>
  <c r="T42" i="3"/>
  <c r="D42" i="3"/>
  <c r="N42" i="3"/>
  <c r="AZ42" i="3"/>
  <c r="AJ42" i="3"/>
  <c r="AB42" i="3"/>
  <c r="R42" i="3"/>
  <c r="AC42" i="3"/>
  <c r="AP42" i="3"/>
  <c r="S42" i="3"/>
  <c r="G42" i="3"/>
  <c r="W42" i="3"/>
  <c r="Y42" i="3"/>
  <c r="K42" i="3"/>
  <c r="O42" i="3"/>
  <c r="F42" i="3"/>
  <c r="U42" i="3"/>
  <c r="AY42" i="3"/>
  <c r="Q42" i="3"/>
  <c r="AD42" i="3"/>
  <c r="AS42" i="3"/>
  <c r="AL42" i="3"/>
  <c r="AV42" i="3"/>
  <c r="AG42" i="3"/>
  <c r="AN42" i="3"/>
  <c r="J42" i="3"/>
  <c r="L42" i="3"/>
  <c r="X42" i="3"/>
  <c r="F39" i="1"/>
  <c r="F19" i="1"/>
  <c r="AN11" i="1"/>
  <c r="AN42" i="1" s="1"/>
  <c r="L11" i="1"/>
  <c r="L42" i="1" s="1"/>
  <c r="AR11" i="1"/>
  <c r="AR42" i="1" s="1"/>
  <c r="F20" i="1"/>
  <c r="BV11" i="1"/>
  <c r="BV42" i="1" s="1"/>
  <c r="CF11" i="1"/>
  <c r="CF42" i="1" s="1"/>
  <c r="AX11" i="1"/>
  <c r="AX42" i="1" s="1"/>
  <c r="F31" i="1"/>
  <c r="CZ31" i="1" s="1"/>
  <c r="BA31" i="3"/>
  <c r="CJ11" i="1"/>
  <c r="CJ42" i="1" s="1"/>
  <c r="BL11" i="1"/>
  <c r="BL42" i="1" s="1"/>
  <c r="BX11" i="1"/>
  <c r="BX42" i="1" s="1"/>
  <c r="AD11" i="1"/>
  <c r="AD42" i="1" s="1"/>
  <c r="N11" i="1"/>
  <c r="N42" i="1" s="1"/>
  <c r="CB11" i="1"/>
  <c r="CB42" i="1" s="1"/>
  <c r="BB11" i="1"/>
  <c r="BB42" i="1" s="1"/>
  <c r="F14" i="1"/>
  <c r="BJ15" i="1"/>
  <c r="F28" i="1"/>
  <c r="BP11" i="1"/>
  <c r="BP42" i="1" s="1"/>
  <c r="F25" i="1"/>
  <c r="F27" i="1"/>
  <c r="F24" i="1"/>
  <c r="F29" i="1"/>
  <c r="V11" i="1"/>
  <c r="V42" i="1" s="1"/>
  <c r="BF11" i="1"/>
  <c r="BF42" i="1" s="1"/>
  <c r="CT11" i="1"/>
  <c r="CT42" i="1" s="1"/>
  <c r="CH11" i="1"/>
  <c r="CH42" i="1" s="1"/>
  <c r="F18" i="1"/>
  <c r="X11" i="1"/>
  <c r="X42" i="1" s="1"/>
  <c r="BT20" i="1"/>
  <c r="BT42" i="1" s="1"/>
  <c r="AT11" i="1"/>
  <c r="AT42" i="1" s="1"/>
  <c r="AV11" i="1"/>
  <c r="AV42" i="1" s="1"/>
  <c r="F33" i="1"/>
  <c r="AZ11" i="1"/>
  <c r="AZ42" i="1" s="1"/>
  <c r="F21" i="1"/>
  <c r="F38" i="1"/>
  <c r="CZ38" i="1" s="1"/>
  <c r="BA38" i="3"/>
  <c r="AL11" i="1"/>
  <c r="AL42" i="1" s="1"/>
  <c r="CL11" i="1"/>
  <c r="CL42" i="1" s="1"/>
  <c r="BN11" i="1"/>
  <c r="BN42" i="1" s="1"/>
  <c r="AF11" i="1"/>
  <c r="AF42" i="1" s="1"/>
  <c r="CX11" i="1"/>
  <c r="CX42" i="1" s="1"/>
  <c r="CP11" i="1"/>
  <c r="CP42" i="1" s="1"/>
  <c r="F32" i="1"/>
  <c r="F13" i="1"/>
  <c r="AH11" i="1"/>
  <c r="AH42" i="1" s="1"/>
  <c r="F36" i="1"/>
  <c r="BZ11" i="1"/>
  <c r="BZ42" i="1" s="1"/>
  <c r="BD11" i="1"/>
  <c r="BD42" i="1" s="1"/>
  <c r="CD11" i="1"/>
  <c r="CD42" i="1" s="1"/>
  <c r="AP11" i="1"/>
  <c r="AP42" i="1" s="1"/>
  <c r="CV11" i="1"/>
  <c r="CV42" i="1" s="1"/>
  <c r="BR11" i="1"/>
  <c r="BR42" i="1" s="1"/>
  <c r="F15" i="1"/>
  <c r="Z11" i="1"/>
  <c r="Z42" i="1" s="1"/>
  <c r="F12" i="1"/>
  <c r="CN11" i="1"/>
  <c r="CN42" i="1" s="1"/>
  <c r="T11" i="1"/>
  <c r="T42" i="1" s="1"/>
  <c r="J11" i="1"/>
  <c r="J42" i="1" s="1"/>
  <c r="R11" i="1"/>
  <c r="R42" i="1" s="1"/>
  <c r="F37" i="1"/>
  <c r="P11" i="1"/>
  <c r="P42" i="1" s="1"/>
  <c r="F11" i="1"/>
  <c r="F16" i="1"/>
  <c r="F35" i="1"/>
  <c r="F23" i="1"/>
  <c r="AB11" i="1"/>
  <c r="AB42" i="1" s="1"/>
  <c r="F22" i="1"/>
  <c r="AJ11" i="1"/>
  <c r="AJ42" i="1" s="1"/>
  <c r="CR11" i="1"/>
  <c r="CR42" i="1" s="1"/>
  <c r="BJ30" i="1"/>
  <c r="CZ30" i="1" s="1"/>
  <c r="BJ33" i="1"/>
  <c r="BJ32" i="1"/>
  <c r="BJ27" i="1"/>
  <c r="BJ23" i="1"/>
  <c r="BJ28" i="1"/>
  <c r="BJ25" i="1"/>
  <c r="F42" i="1" l="1"/>
  <c r="BA11" i="3"/>
  <c r="BA28" i="3"/>
  <c r="BA15" i="3"/>
  <c r="CZ15" i="1"/>
  <c r="BA32" i="3"/>
  <c r="CZ28" i="1"/>
  <c r="BA23" i="3"/>
  <c r="CZ32" i="1"/>
  <c r="BA27" i="3"/>
  <c r="CZ23" i="1"/>
  <c r="CZ27" i="1"/>
  <c r="BA25" i="3"/>
  <c r="BA30" i="3"/>
  <c r="CZ25" i="1"/>
  <c r="BJ11" i="1"/>
  <c r="BA33" i="3"/>
  <c r="CZ33" i="1"/>
  <c r="CZ11" i="1" l="1"/>
  <c r="BJ13" i="1"/>
  <c r="CZ13" i="1" s="1"/>
  <c r="BA13" i="3"/>
  <c r="BJ26" i="1"/>
  <c r="CZ26" i="1" s="1"/>
  <c r="BA26" i="3"/>
  <c r="BJ18" i="1"/>
  <c r="CZ18" i="1" s="1"/>
  <c r="BA18" i="3"/>
  <c r="BJ21" i="1"/>
  <c r="CZ21" i="1" s="1"/>
  <c r="BA21" i="3"/>
  <c r="BJ12" i="1"/>
  <c r="CZ12" i="1" s="1"/>
  <c r="BA12" i="3"/>
  <c r="BJ16" i="1"/>
  <c r="CZ16" i="1" s="1"/>
  <c r="BA16" i="3"/>
  <c r="BJ34" i="1"/>
  <c r="CZ34" i="1" s="1"/>
  <c r="BA34" i="3"/>
  <c r="BJ37" i="1"/>
  <c r="CZ37" i="1" s="1"/>
  <c r="BA37" i="3"/>
  <c r="BJ20" i="1"/>
  <c r="CZ20" i="1" s="1"/>
  <c r="BA20" i="3"/>
  <c r="AF42" i="3" l="1"/>
  <c r="BJ36" i="1"/>
  <c r="CZ36" i="1" s="1"/>
  <c r="BA36" i="3"/>
  <c r="BJ39" i="1"/>
  <c r="CZ39" i="1" s="1"/>
  <c r="BA39" i="3"/>
  <c r="BJ14" i="1"/>
  <c r="BA14" i="3"/>
  <c r="BJ22" i="1"/>
  <c r="CZ22" i="1" s="1"/>
  <c r="BA22" i="3"/>
  <c r="BJ19" i="1"/>
  <c r="CZ19" i="1" s="1"/>
  <c r="BA19" i="3"/>
  <c r="BJ40" i="1"/>
  <c r="CZ40" i="1" s="1"/>
  <c r="BA40" i="3"/>
  <c r="BJ29" i="1"/>
  <c r="CZ29" i="1" s="1"/>
  <c r="BA29" i="3"/>
  <c r="BJ35" i="1"/>
  <c r="CZ35" i="1" s="1"/>
  <c r="BA35" i="3"/>
  <c r="BJ24" i="1"/>
  <c r="CZ24" i="1" s="1"/>
  <c r="BA24" i="3"/>
  <c r="BJ17" i="1"/>
  <c r="CZ17" i="1" s="1"/>
  <c r="BA17" i="3"/>
  <c r="BJ42" i="1" l="1"/>
  <c r="BA42" i="3"/>
  <c r="BB42" i="3" s="1"/>
  <c r="CZ14" i="1"/>
  <c r="CZ42" i="1" s="1"/>
  <c r="AM40" i="1" l="1"/>
  <c r="E36" i="1"/>
  <c r="AM33" i="1"/>
  <c r="AM32" i="1"/>
  <c r="E28" i="1"/>
  <c r="AM25" i="1"/>
  <c r="AM24" i="1"/>
  <c r="E20" i="1"/>
  <c r="AM17" i="1"/>
  <c r="AM16" i="1"/>
  <c r="C35" i="1" l="1"/>
  <c r="C20" i="1"/>
  <c r="C28" i="1"/>
  <c r="C36" i="1"/>
  <c r="C12" i="1"/>
  <c r="C11" i="1"/>
  <c r="C17" i="1"/>
  <c r="C25" i="1"/>
  <c r="C29" i="1"/>
  <c r="C33" i="1"/>
  <c r="C37" i="1"/>
  <c r="C27" i="1"/>
  <c r="C14" i="1"/>
  <c r="C18" i="1"/>
  <c r="C22" i="1"/>
  <c r="C26" i="1"/>
  <c r="C30" i="1"/>
  <c r="C34" i="1"/>
  <c r="C38" i="1"/>
  <c r="C19" i="1"/>
  <c r="E31" i="1"/>
  <c r="E23" i="1"/>
  <c r="E16" i="1"/>
  <c r="E24" i="1"/>
  <c r="E32" i="1"/>
  <c r="E40" i="1"/>
  <c r="E15" i="1"/>
  <c r="E18" i="1"/>
  <c r="E26" i="1"/>
  <c r="E34" i="1"/>
  <c r="E14" i="1"/>
  <c r="E30" i="1"/>
  <c r="AM18" i="1"/>
  <c r="AM26" i="1"/>
  <c r="AM34" i="1"/>
  <c r="E22" i="1"/>
  <c r="E19" i="1"/>
  <c r="E27" i="1"/>
  <c r="E35" i="1"/>
  <c r="E39" i="1"/>
  <c r="E38" i="1"/>
  <c r="E12" i="1"/>
  <c r="E13" i="1"/>
  <c r="BI15" i="1"/>
  <c r="E17" i="1"/>
  <c r="E21" i="1"/>
  <c r="BI23" i="1"/>
  <c r="E25" i="1"/>
  <c r="E29" i="1"/>
  <c r="BI31" i="1"/>
  <c r="E33" i="1"/>
  <c r="E37" i="1"/>
  <c r="AM14" i="1"/>
  <c r="AM22" i="1"/>
  <c r="AM30" i="1"/>
  <c r="AM38" i="1"/>
  <c r="BI13" i="1"/>
  <c r="BI17" i="1"/>
  <c r="BI25" i="1"/>
  <c r="BI33" i="1"/>
  <c r="BI37" i="1"/>
  <c r="BI29" i="1"/>
  <c r="BI21" i="1"/>
  <c r="AM15" i="1"/>
  <c r="AM19" i="1"/>
  <c r="AM23" i="1"/>
  <c r="AM27" i="1"/>
  <c r="AM31" i="1"/>
  <c r="AM35" i="1"/>
  <c r="AM39" i="1"/>
  <c r="BI14" i="1"/>
  <c r="BI22" i="1"/>
  <c r="BI30" i="1"/>
  <c r="BI38" i="1"/>
  <c r="BI19" i="1"/>
  <c r="BI27" i="1"/>
  <c r="BI35" i="1"/>
  <c r="BI39" i="1"/>
  <c r="AM13" i="1"/>
  <c r="AM21" i="1"/>
  <c r="AM29" i="1"/>
  <c r="AM37" i="1"/>
  <c r="BI18" i="1"/>
  <c r="BI26" i="1"/>
  <c r="BI34" i="1"/>
  <c r="AM12" i="1"/>
  <c r="AM20" i="1"/>
  <c r="AM28" i="1"/>
  <c r="AM36" i="1"/>
  <c r="BI12" i="1"/>
  <c r="BI16" i="1"/>
  <c r="BI20" i="1"/>
  <c r="BI24" i="1"/>
  <c r="BI28" i="1"/>
  <c r="BI32" i="1"/>
  <c r="BI36" i="1"/>
  <c r="BI40" i="1"/>
  <c r="C42" i="2" l="1"/>
  <c r="U42" i="2"/>
  <c r="D42" i="2"/>
  <c r="AF42" i="2"/>
  <c r="E11" i="1"/>
  <c r="E42" i="1" s="1"/>
  <c r="C39" i="1"/>
  <c r="C31" i="1"/>
  <c r="Y11" i="1"/>
  <c r="C32" i="1"/>
  <c r="C23" i="1"/>
  <c r="C21" i="1"/>
  <c r="C24" i="1"/>
  <c r="BI11" i="1"/>
  <c r="BI42" i="1" s="1"/>
  <c r="CW11" i="1"/>
  <c r="C13" i="1"/>
  <c r="C40" i="1"/>
  <c r="C16" i="1"/>
  <c r="AM11" i="1"/>
  <c r="AM42" i="1" s="1"/>
  <c r="C15" i="1"/>
  <c r="C42" i="1" l="1"/>
  <c r="BY31" i="1"/>
  <c r="BA37" i="1"/>
  <c r="BU40" i="1"/>
  <c r="I39" i="1"/>
  <c r="AG22" i="1"/>
  <c r="BQ30" i="1"/>
  <c r="BQ34" i="1"/>
  <c r="BQ38" i="1"/>
  <c r="AS27" i="1"/>
  <c r="BM30" i="1"/>
  <c r="AS31" i="1"/>
  <c r="I32" i="1"/>
  <c r="BE32" i="1"/>
  <c r="BU32" i="1"/>
  <c r="BM34" i="1"/>
  <c r="BY35" i="1"/>
  <c r="BE36" i="1"/>
  <c r="AK37" i="1"/>
  <c r="Q38" i="1"/>
  <c r="AW38" i="1"/>
  <c r="BM38" i="1"/>
  <c r="M39" i="1"/>
  <c r="AS39" i="1"/>
  <c r="BY39" i="1"/>
  <c r="I40" i="1"/>
  <c r="BU12" i="1"/>
  <c r="CK16" i="1"/>
  <c r="CW17" i="1"/>
  <c r="AW18" i="1"/>
  <c r="CC18" i="1"/>
  <c r="M19" i="1"/>
  <c r="AO20" i="1"/>
  <c r="BU20" i="1"/>
  <c r="CC22" i="1"/>
  <c r="Y24" i="1"/>
  <c r="AO24" i="1"/>
  <c r="BE24" i="1"/>
  <c r="Q13" i="1"/>
  <c r="BU17" i="1"/>
  <c r="Q23" i="1"/>
  <c r="M24" i="1"/>
  <c r="AG30" i="1"/>
  <c r="AW30" i="1"/>
  <c r="CC30" i="1"/>
  <c r="M31" i="1"/>
  <c r="BQ31" i="1"/>
  <c r="Y32" i="1"/>
  <c r="AC33" i="1"/>
  <c r="AW34" i="1"/>
  <c r="AS35" i="1"/>
  <c r="BQ35" i="1"/>
  <c r="Y36" i="1"/>
  <c r="BA25" i="1"/>
  <c r="Q26" i="1"/>
  <c r="CC26" i="1"/>
  <c r="M27" i="1"/>
  <c r="AK29" i="1"/>
  <c r="Q27" i="1"/>
  <c r="BQ39" i="1"/>
  <c r="CM30" i="1"/>
  <c r="BW34" i="1"/>
  <c r="BO36" i="1"/>
  <c r="O39" i="1"/>
  <c r="BO40" i="1"/>
  <c r="AI39" i="1"/>
  <c r="CK32" i="1"/>
  <c r="CK36" i="1"/>
  <c r="CO23" i="1"/>
  <c r="CS34" i="1"/>
  <c r="CW37" i="1"/>
  <c r="CS38" i="1"/>
  <c r="CO39" i="1"/>
  <c r="BQ32" i="1"/>
  <c r="BQ36" i="1"/>
  <c r="BQ40" i="1"/>
  <c r="BO12" i="1"/>
  <c r="AU13" i="1"/>
  <c r="CA17" i="1"/>
  <c r="BQ26" i="1"/>
  <c r="BQ28" i="1"/>
  <c r="CA25" i="1"/>
  <c r="CU28" i="1"/>
  <c r="BQ12" i="1"/>
  <c r="BQ14" i="1"/>
  <c r="BQ16" i="1"/>
  <c r="BQ18" i="1"/>
  <c r="BQ20" i="1"/>
  <c r="BQ22" i="1"/>
  <c r="BQ24" i="1"/>
  <c r="BQ33" i="1"/>
  <c r="BQ37" i="1"/>
  <c r="AO12" i="1"/>
  <c r="CK12" i="1"/>
  <c r="U13" i="1"/>
  <c r="BQ13" i="1"/>
  <c r="Q14" i="1"/>
  <c r="AC15" i="1"/>
  <c r="AS15" i="1"/>
  <c r="BQ15" i="1"/>
  <c r="CO15" i="1"/>
  <c r="I16" i="1"/>
  <c r="AO16" i="1"/>
  <c r="U17" i="1"/>
  <c r="AK17" i="1"/>
  <c r="BQ17" i="1"/>
  <c r="AG18" i="1"/>
  <c r="AS19" i="1"/>
  <c r="BQ19" i="1"/>
  <c r="BE20" i="1"/>
  <c r="AK21" i="1"/>
  <c r="BQ21" i="1"/>
  <c r="CW21" i="1"/>
  <c r="AW22" i="1"/>
  <c r="BM22" i="1"/>
  <c r="CS22" i="1"/>
  <c r="AC23" i="1"/>
  <c r="AS23" i="1"/>
  <c r="BQ23" i="1"/>
  <c r="BU24" i="1"/>
  <c r="BQ25" i="1"/>
  <c r="CW25" i="1"/>
  <c r="AW26" i="1"/>
  <c r="BU26" i="1"/>
  <c r="BQ27" i="1"/>
  <c r="Y28" i="1"/>
  <c r="BE28" i="1"/>
  <c r="CK28" i="1"/>
  <c r="U29" i="1"/>
  <c r="BQ29" i="1"/>
  <c r="BG23" i="1"/>
  <c r="CG17" i="1"/>
  <c r="CG21" i="1"/>
  <c r="CO37" i="1"/>
  <c r="M12" i="1"/>
  <c r="I17" i="1"/>
  <c r="I21" i="1"/>
  <c r="I27" i="1"/>
  <c r="AY13" i="1"/>
  <c r="AQ19" i="1"/>
  <c r="AQ27" i="1"/>
  <c r="I12" i="1"/>
  <c r="BE12" i="1"/>
  <c r="AK13" i="1"/>
  <c r="BA13" i="1"/>
  <c r="CG13" i="1"/>
  <c r="CW13" i="1"/>
  <c r="AG14" i="1"/>
  <c r="AW14" i="1"/>
  <c r="BM14" i="1"/>
  <c r="CC14" i="1"/>
  <c r="CS14" i="1"/>
  <c r="M15" i="1"/>
  <c r="BY15" i="1"/>
  <c r="Y16" i="1"/>
  <c r="BE16" i="1"/>
  <c r="BU16" i="1"/>
  <c r="K20" i="1"/>
  <c r="BC33" i="1"/>
  <c r="CQ13" i="1"/>
  <c r="BO24" i="1"/>
  <c r="O25" i="1"/>
  <c r="O33" i="1"/>
  <c r="CM34" i="1"/>
  <c r="AI35" i="1"/>
  <c r="CU39" i="1"/>
  <c r="BK40" i="1"/>
  <c r="CA40" i="1"/>
  <c r="BW40" i="1"/>
  <c r="M22" i="1"/>
  <c r="AU21" i="1"/>
  <c r="AE25" i="1"/>
  <c r="AU29" i="1"/>
  <c r="AA34" i="1"/>
  <c r="AE37" i="1"/>
  <c r="AU37" i="1"/>
  <c r="CE36" i="1"/>
  <c r="BA17" i="1"/>
  <c r="Q18" i="1"/>
  <c r="BM18" i="1"/>
  <c r="CS18" i="1"/>
  <c r="AC19" i="1"/>
  <c r="BY19" i="1"/>
  <c r="CO19" i="1"/>
  <c r="I20" i="1"/>
  <c r="Y20" i="1"/>
  <c r="CK20" i="1"/>
  <c r="U21" i="1"/>
  <c r="BA21" i="1"/>
  <c r="Q22" i="1"/>
  <c r="M23" i="1"/>
  <c r="BY23" i="1"/>
  <c r="I24" i="1"/>
  <c r="CK24" i="1"/>
  <c r="U25" i="1"/>
  <c r="AK25" i="1"/>
  <c r="CG25" i="1"/>
  <c r="AG26" i="1"/>
  <c r="BM26" i="1"/>
  <c r="CS26" i="1"/>
  <c r="AC27" i="1"/>
  <c r="BY27" i="1"/>
  <c r="CO27" i="1"/>
  <c r="I28" i="1"/>
  <c r="AO28" i="1"/>
  <c r="BU28" i="1"/>
  <c r="BA29" i="1"/>
  <c r="CG29" i="1"/>
  <c r="CW29" i="1"/>
  <c r="CS30" i="1"/>
  <c r="AC31" i="1"/>
  <c r="CO31" i="1"/>
  <c r="AO32" i="1"/>
  <c r="U33" i="1"/>
  <c r="AK33" i="1"/>
  <c r="BA33" i="1"/>
  <c r="CG33" i="1"/>
  <c r="CW33" i="1"/>
  <c r="Q34" i="1"/>
  <c r="AG34" i="1"/>
  <c r="CC34" i="1"/>
  <c r="M35" i="1"/>
  <c r="AC35" i="1"/>
  <c r="CO35" i="1"/>
  <c r="I36" i="1"/>
  <c r="AO36" i="1"/>
  <c r="BU36" i="1"/>
  <c r="U37" i="1"/>
  <c r="CG37" i="1"/>
  <c r="AG38" i="1"/>
  <c r="CC38" i="1"/>
  <c r="AC39" i="1"/>
  <c r="Y40" i="1"/>
  <c r="AO40" i="1"/>
  <c r="BE40" i="1"/>
  <c r="CK40" i="1"/>
  <c r="BG32" i="1"/>
  <c r="CQ39" i="1"/>
  <c r="K40" i="1"/>
  <c r="AA40" i="1"/>
  <c r="CM40" i="1"/>
  <c r="Q17" i="1"/>
  <c r="Q21" i="1"/>
  <c r="Q25" i="1"/>
  <c r="Y27" i="1"/>
  <c r="M30" i="1"/>
  <c r="U40" i="1"/>
  <c r="AQ15" i="1"/>
  <c r="BG15" i="1"/>
  <c r="W16" i="1"/>
  <c r="BS16" i="1"/>
  <c r="O18" i="1"/>
  <c r="CA18" i="1"/>
  <c r="CQ18" i="1"/>
  <c r="BG19" i="1"/>
  <c r="BC20" i="1"/>
  <c r="BS20" i="1"/>
  <c r="CI20" i="1"/>
  <c r="K23" i="1"/>
  <c r="AQ23" i="1"/>
  <c r="BS24" i="1"/>
  <c r="CI24" i="1"/>
  <c r="CU25" i="1"/>
  <c r="O26" i="1"/>
  <c r="AE26" i="1"/>
  <c r="BG27" i="1"/>
  <c r="BW27" i="1"/>
  <c r="BS28" i="1"/>
  <c r="K31" i="1"/>
  <c r="AQ31" i="1"/>
  <c r="BG31" i="1"/>
  <c r="BS32" i="1"/>
  <c r="CI32" i="1"/>
  <c r="AQ35" i="1"/>
  <c r="BG35" i="1"/>
  <c r="BS36" i="1"/>
  <c r="CI36" i="1"/>
  <c r="S37" i="1"/>
  <c r="AY37" i="1"/>
  <c r="O38" i="1"/>
  <c r="AQ39" i="1"/>
  <c r="BG39" i="1"/>
  <c r="BS40" i="1"/>
  <c r="M34" i="1"/>
  <c r="AO31" i="1"/>
  <c r="BA32" i="1"/>
  <c r="AW33" i="1"/>
  <c r="BM33" i="1"/>
  <c r="CC33" i="1"/>
  <c r="AC34" i="1"/>
  <c r="AS34" i="1"/>
  <c r="BY34" i="1"/>
  <c r="AO35" i="1"/>
  <c r="BU35" i="1"/>
  <c r="AS38" i="1"/>
  <c r="BA40" i="1"/>
  <c r="M38" i="1"/>
  <c r="BS12" i="1"/>
  <c r="CI12" i="1"/>
  <c r="BC16" i="1"/>
  <c r="CI16" i="1"/>
  <c r="S17" i="1"/>
  <c r="AI17" i="1"/>
  <c r="AY17" i="1"/>
  <c r="BO17" i="1"/>
  <c r="CE17" i="1"/>
  <c r="AU22" i="1"/>
  <c r="BK22" i="1"/>
  <c r="CA22" i="1"/>
  <c r="CE25" i="1"/>
  <c r="W36" i="1"/>
  <c r="BC36" i="1"/>
  <c r="AI37" i="1"/>
  <c r="AE16" i="1"/>
  <c r="BK16" i="1"/>
  <c r="W26" i="1"/>
  <c r="CI26" i="1"/>
  <c r="AI27" i="1"/>
  <c r="CE27" i="1"/>
  <c r="CU27" i="1"/>
  <c r="O28" i="1"/>
  <c r="AE28" i="1"/>
  <c r="BK28" i="1"/>
  <c r="CA28" i="1"/>
  <c r="CQ28" i="1"/>
  <c r="AA29" i="1"/>
  <c r="BW29" i="1"/>
  <c r="CM29" i="1"/>
  <c r="BC30" i="1"/>
  <c r="CI30" i="1"/>
  <c r="S31" i="1"/>
  <c r="AI31" i="1"/>
  <c r="AY31" i="1"/>
  <c r="BO31" i="1"/>
  <c r="CE31" i="1"/>
  <c r="CU31" i="1"/>
  <c r="O32" i="1"/>
  <c r="AE32" i="1"/>
  <c r="AU32" i="1"/>
  <c r="CM33" i="1"/>
  <c r="W34" i="1"/>
  <c r="AY35" i="1"/>
  <c r="BO35" i="1"/>
  <c r="CE35" i="1"/>
  <c r="O36" i="1"/>
  <c r="AE36" i="1"/>
  <c r="AU36" i="1"/>
  <c r="CQ36" i="1"/>
  <c r="K37" i="1"/>
  <c r="BW37" i="1"/>
  <c r="CM37" i="1"/>
  <c r="O40" i="1"/>
  <c r="CQ40" i="1"/>
  <c r="M13" i="1"/>
  <c r="CO13" i="1"/>
  <c r="Y14" i="1"/>
  <c r="BU14" i="1"/>
  <c r="AK15" i="1"/>
  <c r="BA15" i="1"/>
  <c r="CW15" i="1"/>
  <c r="AG16" i="1"/>
  <c r="AS17" i="1"/>
  <c r="AO18" i="1"/>
  <c r="BE18" i="1"/>
  <c r="BU18" i="1"/>
  <c r="CK18" i="1"/>
  <c r="U19" i="1"/>
  <c r="AK19" i="1"/>
  <c r="CG19" i="1"/>
  <c r="AG20" i="1"/>
  <c r="AW20" i="1"/>
  <c r="CC20" i="1"/>
  <c r="AC21" i="1"/>
  <c r="AS21" i="1"/>
  <c r="BY21" i="1"/>
  <c r="I22" i="1"/>
  <c r="Y22" i="1"/>
  <c r="AO22" i="1"/>
  <c r="BE22" i="1"/>
  <c r="BU22" i="1"/>
  <c r="CK22" i="1"/>
  <c r="CG23" i="1"/>
  <c r="Q24" i="1"/>
  <c r="AG24" i="1"/>
  <c r="AW24" i="1"/>
  <c r="CC24" i="1"/>
  <c r="BY25" i="1"/>
  <c r="CO25" i="1"/>
  <c r="I26" i="1"/>
  <c r="Y26" i="1"/>
  <c r="U27" i="1"/>
  <c r="AK27" i="1"/>
  <c r="CG27" i="1"/>
  <c r="CW27" i="1"/>
  <c r="Q28" i="1"/>
  <c r="AG28" i="1"/>
  <c r="CC28" i="1"/>
  <c r="CS28" i="1"/>
  <c r="M29" i="1"/>
  <c r="AC29" i="1"/>
  <c r="AS29" i="1"/>
  <c r="I30" i="1"/>
  <c r="CK30" i="1"/>
  <c r="U31" i="1"/>
  <c r="AK31" i="1"/>
  <c r="BA31" i="1"/>
  <c r="AW32" i="1"/>
  <c r="CS32" i="1"/>
  <c r="M33" i="1"/>
  <c r="AS33" i="1"/>
  <c r="BY33" i="1"/>
  <c r="CO33" i="1"/>
  <c r="Y34" i="1"/>
  <c r="AO34" i="1"/>
  <c r="BE34" i="1"/>
  <c r="BU34" i="1"/>
  <c r="CK34" i="1"/>
  <c r="U35" i="1"/>
  <c r="AK35" i="1"/>
  <c r="BA35" i="1"/>
  <c r="AW36" i="1"/>
  <c r="CS36" i="1"/>
  <c r="AC37" i="1"/>
  <c r="AS37" i="1"/>
  <c r="BY37" i="1"/>
  <c r="I38" i="1"/>
  <c r="BE38" i="1"/>
  <c r="BU38" i="1"/>
  <c r="CK38" i="1"/>
  <c r="U39" i="1"/>
  <c r="BA39" i="1"/>
  <c r="CG39" i="1"/>
  <c r="CW39" i="1"/>
  <c r="Q40" i="1"/>
  <c r="BM40" i="1"/>
  <c r="CC40" i="1"/>
  <c r="CS40" i="1"/>
  <c r="CU14" i="1"/>
  <c r="O15" i="1"/>
  <c r="K16" i="1"/>
  <c r="O19" i="1"/>
  <c r="O23" i="1"/>
  <c r="K24" i="1"/>
  <c r="AY30" i="1"/>
  <c r="BO30" i="1"/>
  <c r="CE30" i="1"/>
  <c r="CU30" i="1"/>
  <c r="AE31" i="1"/>
  <c r="AU31" i="1"/>
  <c r="BK31" i="1"/>
  <c r="CQ31" i="1"/>
  <c r="K32" i="1"/>
  <c r="AA32" i="1"/>
  <c r="AQ32" i="1"/>
  <c r="BW32" i="1"/>
  <c r="CM32" i="1"/>
  <c r="W30" i="1"/>
  <c r="BK32" i="1"/>
  <c r="CA32" i="1"/>
  <c r="CQ32" i="1"/>
  <c r="K33" i="1"/>
  <c r="AA33" i="1"/>
  <c r="AQ33" i="1"/>
  <c r="BW33" i="1"/>
  <c r="BC38" i="1"/>
  <c r="BS38" i="1"/>
  <c r="CI38" i="1"/>
  <c r="S39" i="1"/>
  <c r="AY39" i="1"/>
  <c r="BO39" i="1"/>
  <c r="CE39" i="1"/>
  <c r="AE40" i="1"/>
  <c r="AU40" i="1"/>
  <c r="W33" i="1"/>
  <c r="BS33" i="1"/>
  <c r="S34" i="1"/>
  <c r="AI34" i="1"/>
  <c r="AY34" i="1"/>
  <c r="BO34" i="1"/>
  <c r="CE34" i="1"/>
  <c r="CU34" i="1"/>
  <c r="O35" i="1"/>
  <c r="AE35" i="1"/>
  <c r="AU35" i="1"/>
  <c r="BK35" i="1"/>
  <c r="CA35" i="1"/>
  <c r="CQ35" i="1"/>
  <c r="K36" i="1"/>
  <c r="AA36" i="1"/>
  <c r="BG36" i="1"/>
  <c r="BW36" i="1"/>
  <c r="CM36" i="1"/>
  <c r="W37" i="1"/>
  <c r="BC37" i="1"/>
  <c r="CI37" i="1"/>
  <c r="S38" i="1"/>
  <c r="AI38" i="1"/>
  <c r="AY38" i="1"/>
  <c r="BO38" i="1"/>
  <c r="CE38" i="1"/>
  <c r="CU38" i="1"/>
  <c r="AE39" i="1"/>
  <c r="AU39" i="1"/>
  <c r="BK39" i="1"/>
  <c r="CA39" i="1"/>
  <c r="AE12" i="1"/>
  <c r="AU12" i="1"/>
  <c r="CA12" i="1"/>
  <c r="AA13" i="1"/>
  <c r="CM13" i="1"/>
  <c r="W14" i="1"/>
  <c r="CI14" i="1"/>
  <c r="AY15" i="1"/>
  <c r="BO15" i="1"/>
  <c r="AU16" i="1"/>
  <c r="CA16" i="1"/>
  <c r="AA17" i="1"/>
  <c r="CM17" i="1"/>
  <c r="W18" i="1"/>
  <c r="CI18" i="1"/>
  <c r="S19" i="1"/>
  <c r="AY19" i="1"/>
  <c r="BO19" i="1"/>
  <c r="CU19" i="1"/>
  <c r="O20" i="1"/>
  <c r="AE20" i="1"/>
  <c r="K21" i="1"/>
  <c r="CM21" i="1"/>
  <c r="W22" i="1"/>
  <c r="BC22" i="1"/>
  <c r="BO23" i="1"/>
  <c r="CE23" i="1"/>
  <c r="CU23" i="1"/>
  <c r="O24" i="1"/>
  <c r="AU24" i="1"/>
  <c r="CA24" i="1"/>
  <c r="K25" i="1"/>
  <c r="AA25" i="1"/>
  <c r="CM25" i="1"/>
  <c r="O16" i="1"/>
  <c r="S23" i="1"/>
  <c r="CQ24" i="1"/>
  <c r="CG31" i="1"/>
  <c r="CW31" i="1"/>
  <c r="Q32" i="1"/>
  <c r="AG32" i="1"/>
  <c r="S12" i="1"/>
  <c r="AI12" i="1"/>
  <c r="AY12" i="1"/>
  <c r="CE12" i="1"/>
  <c r="CU12" i="1"/>
  <c r="O13" i="1"/>
  <c r="AE13" i="1"/>
  <c r="BK13" i="1"/>
  <c r="CA13" i="1"/>
  <c r="K14" i="1"/>
  <c r="AA14" i="1"/>
  <c r="BW14" i="1"/>
  <c r="CM14" i="1"/>
  <c r="W15" i="1"/>
  <c r="BC15" i="1"/>
  <c r="S16" i="1"/>
  <c r="AI16" i="1"/>
  <c r="AY16" i="1"/>
  <c r="BO16" i="1"/>
  <c r="CE16" i="1"/>
  <c r="CU16" i="1"/>
  <c r="O17" i="1"/>
  <c r="AE17" i="1"/>
  <c r="BK17" i="1"/>
  <c r="CQ17" i="1"/>
  <c r="K18" i="1"/>
  <c r="AA18" i="1"/>
  <c r="BW18" i="1"/>
  <c r="CM18" i="1"/>
  <c r="BC19" i="1"/>
  <c r="CI19" i="1"/>
  <c r="S20" i="1"/>
  <c r="AI20" i="1"/>
  <c r="AY20" i="1"/>
  <c r="BO20" i="1"/>
  <c r="CE20" i="1"/>
  <c r="CU20" i="1"/>
  <c r="O21" i="1"/>
  <c r="AE21" i="1"/>
  <c r="BK21" i="1"/>
  <c r="CA21" i="1"/>
  <c r="CQ21" i="1"/>
  <c r="K22" i="1"/>
  <c r="AA22" i="1"/>
  <c r="BW22" i="1"/>
  <c r="CM22" i="1"/>
  <c r="W23" i="1"/>
  <c r="BC23" i="1"/>
  <c r="CI23" i="1"/>
  <c r="S24" i="1"/>
  <c r="AI24" i="1"/>
  <c r="AY24" i="1"/>
  <c r="CE24" i="1"/>
  <c r="CU24" i="1"/>
  <c r="AU25" i="1"/>
  <c r="BK25" i="1"/>
  <c r="CQ25" i="1"/>
  <c r="K26" i="1"/>
  <c r="AA26" i="1"/>
  <c r="BG26" i="1"/>
  <c r="BW26" i="1"/>
  <c r="CM26" i="1"/>
  <c r="BC27" i="1"/>
  <c r="CI27" i="1"/>
  <c r="S28" i="1"/>
  <c r="AI28" i="1"/>
  <c r="AY28" i="1"/>
  <c r="BO28" i="1"/>
  <c r="CE28" i="1"/>
  <c r="AE29" i="1"/>
  <c r="BK29" i="1"/>
  <c r="CA29" i="1"/>
  <c r="K30" i="1"/>
  <c r="AA30" i="1"/>
  <c r="BW30" i="1"/>
  <c r="W31" i="1"/>
  <c r="BO32" i="1"/>
  <c r="CE32" i="1"/>
  <c r="CU32" i="1"/>
  <c r="AE33" i="1"/>
  <c r="AU33" i="1"/>
  <c r="BK33" i="1"/>
  <c r="CA33" i="1"/>
  <c r="CQ33" i="1"/>
  <c r="K34" i="1"/>
  <c r="W35" i="1"/>
  <c r="BC35" i="1"/>
  <c r="CI35" i="1"/>
  <c r="S36" i="1"/>
  <c r="AI36" i="1"/>
  <c r="AY36" i="1"/>
  <c r="O37" i="1"/>
  <c r="BK37" i="1"/>
  <c r="CA37" i="1"/>
  <c r="CQ37" i="1"/>
  <c r="K38" i="1"/>
  <c r="AA38" i="1"/>
  <c r="BG38" i="1"/>
  <c r="BW38" i="1"/>
  <c r="CM38" i="1"/>
  <c r="W39" i="1"/>
  <c r="BC39" i="1"/>
  <c r="CI39" i="1"/>
  <c r="S40" i="1"/>
  <c r="AI40" i="1"/>
  <c r="AY40" i="1"/>
  <c r="CE40" i="1"/>
  <c r="CU40" i="1"/>
  <c r="AQ36" i="1"/>
  <c r="BS37" i="1"/>
  <c r="AQ40" i="1"/>
  <c r="BG40" i="1"/>
  <c r="Q15" i="1"/>
  <c r="CO16" i="1"/>
  <c r="AO17" i="1"/>
  <c r="Q19" i="1"/>
  <c r="CW22" i="1"/>
  <c r="BA26" i="1"/>
  <c r="Q12" i="1"/>
  <c r="AG12" i="1"/>
  <c r="AW12" i="1"/>
  <c r="BM12" i="1"/>
  <c r="CC12" i="1"/>
  <c r="CS12" i="1"/>
  <c r="AS13" i="1"/>
  <c r="BY13" i="1"/>
  <c r="I14" i="1"/>
  <c r="AO14" i="1"/>
  <c r="CK14" i="1"/>
  <c r="U15" i="1"/>
  <c r="Q16" i="1"/>
  <c r="AW16" i="1"/>
  <c r="BM16" i="1"/>
  <c r="CC16" i="1"/>
  <c r="CS16" i="1"/>
  <c r="M17" i="1"/>
  <c r="AC17" i="1"/>
  <c r="BY17" i="1"/>
  <c r="CO17" i="1"/>
  <c r="I18" i="1"/>
  <c r="Y18" i="1"/>
  <c r="CW19" i="1"/>
  <c r="Q20" i="1"/>
  <c r="BM20" i="1"/>
  <c r="CS20" i="1"/>
  <c r="M21" i="1"/>
  <c r="CO21" i="1"/>
  <c r="U23" i="1"/>
  <c r="AK23" i="1"/>
  <c r="BA23" i="1"/>
  <c r="CW23" i="1"/>
  <c r="BM24" i="1"/>
  <c r="CS24" i="1"/>
  <c r="M25" i="1"/>
  <c r="AC25" i="1"/>
  <c r="AS25" i="1"/>
  <c r="AO26" i="1"/>
  <c r="BE26" i="1"/>
  <c r="CK26" i="1"/>
  <c r="AW28" i="1"/>
  <c r="BM28" i="1"/>
  <c r="BY29" i="1"/>
  <c r="CO29" i="1"/>
  <c r="Y30" i="1"/>
  <c r="AO30" i="1"/>
  <c r="BU30" i="1"/>
  <c r="I34" i="1"/>
  <c r="CG35" i="1"/>
  <c r="CW35" i="1"/>
  <c r="Q36" i="1"/>
  <c r="AG36" i="1"/>
  <c r="BM36" i="1"/>
  <c r="M37" i="1"/>
  <c r="Y38" i="1"/>
  <c r="AO38" i="1"/>
  <c r="AG40" i="1"/>
  <c r="AW40" i="1"/>
  <c r="AS14" i="1"/>
  <c r="U16" i="1"/>
  <c r="AO19" i="1"/>
  <c r="AS22" i="1"/>
  <c r="AK24" i="1"/>
  <c r="CW24" i="1"/>
  <c r="CC25" i="1"/>
  <c r="BU27" i="1"/>
  <c r="CW28" i="1"/>
  <c r="AQ14" i="1"/>
  <c r="K12" i="1"/>
  <c r="AA12" i="1"/>
  <c r="AQ12" i="1"/>
  <c r="BG12" i="1"/>
  <c r="BW12" i="1"/>
  <c r="CM12" i="1"/>
  <c r="W13" i="1"/>
  <c r="BC13" i="1"/>
  <c r="BS13" i="1"/>
  <c r="CI13" i="1"/>
  <c r="S14" i="1"/>
  <c r="AI14" i="1"/>
  <c r="AY14" i="1"/>
  <c r="BO14" i="1"/>
  <c r="CE14" i="1"/>
  <c r="AE15" i="1"/>
  <c r="AU15" i="1"/>
  <c r="BK15" i="1"/>
  <c r="CA15" i="1"/>
  <c r="CQ15" i="1"/>
  <c r="AA16" i="1"/>
  <c r="AQ16" i="1"/>
  <c r="BG16" i="1"/>
  <c r="BW16" i="1"/>
  <c r="CM16" i="1"/>
  <c r="W17" i="1"/>
  <c r="BC17" i="1"/>
  <c r="BS17" i="1"/>
  <c r="CI17" i="1"/>
  <c r="S18" i="1"/>
  <c r="AI18" i="1"/>
  <c r="AY18" i="1"/>
  <c r="BO18" i="1"/>
  <c r="CE18" i="1"/>
  <c r="CU18" i="1"/>
  <c r="AE19" i="1"/>
  <c r="AU19" i="1"/>
  <c r="BK19" i="1"/>
  <c r="CA19" i="1"/>
  <c r="CQ19" i="1"/>
  <c r="AA20" i="1"/>
  <c r="AQ20" i="1"/>
  <c r="BG20" i="1"/>
  <c r="BW20" i="1"/>
  <c r="CM20" i="1"/>
  <c r="W21" i="1"/>
  <c r="BC21" i="1"/>
  <c r="BS21" i="1"/>
  <c r="CI21" i="1"/>
  <c r="S22" i="1"/>
  <c r="AI22" i="1"/>
  <c r="AY22" i="1"/>
  <c r="BO22" i="1"/>
  <c r="CE22" i="1"/>
  <c r="CU22" i="1"/>
  <c r="AE23" i="1"/>
  <c r="AU23" i="1"/>
  <c r="BK23" i="1"/>
  <c r="CA23" i="1"/>
  <c r="CQ23" i="1"/>
  <c r="AA24" i="1"/>
  <c r="AQ24" i="1"/>
  <c r="BG24" i="1"/>
  <c r="BW24" i="1"/>
  <c r="CM24" i="1"/>
  <c r="W25" i="1"/>
  <c r="BC25" i="1"/>
  <c r="BS25" i="1"/>
  <c r="CI25" i="1"/>
  <c r="S26" i="1"/>
  <c r="AI26" i="1"/>
  <c r="AY26" i="1"/>
  <c r="BO26" i="1"/>
  <c r="CE26" i="1"/>
  <c r="CU26" i="1"/>
  <c r="O27" i="1"/>
  <c r="AE27" i="1"/>
  <c r="AU27" i="1"/>
  <c r="BK27" i="1"/>
  <c r="CA27" i="1"/>
  <c r="CQ27" i="1"/>
  <c r="K28" i="1"/>
  <c r="AA28" i="1"/>
  <c r="O31" i="1"/>
  <c r="CA31" i="1"/>
  <c r="CI33" i="1"/>
  <c r="AC12" i="1"/>
  <c r="AS12" i="1"/>
  <c r="BY12" i="1"/>
  <c r="CO12" i="1"/>
  <c r="I13" i="1"/>
  <c r="Y13" i="1"/>
  <c r="AO13" i="1"/>
  <c r="BE13" i="1"/>
  <c r="BU13" i="1"/>
  <c r="CK13" i="1"/>
  <c r="U14" i="1"/>
  <c r="AK14" i="1"/>
  <c r="BA14" i="1"/>
  <c r="CG14" i="1"/>
  <c r="CW14" i="1"/>
  <c r="AG15" i="1"/>
  <c r="AW15" i="1"/>
  <c r="BM15" i="1"/>
  <c r="CC15" i="1"/>
  <c r="CS15" i="1"/>
  <c r="M16" i="1"/>
  <c r="AC16" i="1"/>
  <c r="AS16" i="1"/>
  <c r="BY16" i="1"/>
  <c r="Y17" i="1"/>
  <c r="BE17" i="1"/>
  <c r="CK17" i="1"/>
  <c r="U18" i="1"/>
  <c r="AK18" i="1"/>
  <c r="BA18" i="1"/>
  <c r="CG18" i="1"/>
  <c r="CW18" i="1"/>
  <c r="AG19" i="1"/>
  <c r="AW19" i="1"/>
  <c r="BM19" i="1"/>
  <c r="CC19" i="1"/>
  <c r="CS19" i="1"/>
  <c r="M20" i="1"/>
  <c r="AC20" i="1"/>
  <c r="AS20" i="1"/>
  <c r="BY20" i="1"/>
  <c r="CO20" i="1"/>
  <c r="Y21" i="1"/>
  <c r="AO21" i="1"/>
  <c r="BE21" i="1"/>
  <c r="BU21" i="1"/>
  <c r="CK21" i="1"/>
  <c r="U22" i="1"/>
  <c r="AK22" i="1"/>
  <c r="BA22" i="1"/>
  <c r="CG22" i="1"/>
  <c r="AG23" i="1"/>
  <c r="AW23" i="1"/>
  <c r="BM23" i="1"/>
  <c r="CC23" i="1"/>
  <c r="CS23" i="1"/>
  <c r="AC24" i="1"/>
  <c r="AS24" i="1"/>
  <c r="BY24" i="1"/>
  <c r="CO24" i="1"/>
  <c r="I25" i="1"/>
  <c r="U26" i="1"/>
  <c r="AK26" i="1"/>
  <c r="CC27" i="1"/>
  <c r="BG14" i="1"/>
  <c r="BS15" i="1"/>
  <c r="CI15" i="1"/>
  <c r="AU17" i="1"/>
  <c r="AQ18" i="1"/>
  <c r="BG18" i="1"/>
  <c r="W19" i="1"/>
  <c r="BS19" i="1"/>
  <c r="AQ22" i="1"/>
  <c r="BG22" i="1"/>
  <c r="BS23" i="1"/>
  <c r="AQ26" i="1"/>
  <c r="W27" i="1"/>
  <c r="BS27" i="1"/>
  <c r="O29" i="1"/>
  <c r="CQ29" i="1"/>
  <c r="AQ30" i="1"/>
  <c r="BG30" i="1"/>
  <c r="CC36" i="1"/>
  <c r="AK39" i="1"/>
  <c r="CS13" i="1"/>
  <c r="BE15" i="1"/>
  <c r="CS17" i="1"/>
  <c r="M18" i="1"/>
  <c r="AC18" i="1"/>
  <c r="AS18" i="1"/>
  <c r="BE19" i="1"/>
  <c r="AG21" i="1"/>
  <c r="CS21" i="1"/>
  <c r="CO22" i="1"/>
  <c r="I23" i="1"/>
  <c r="Y23" i="1"/>
  <c r="AC26" i="1"/>
  <c r="AS26" i="1"/>
  <c r="BY26" i="1"/>
  <c r="CO26" i="1"/>
  <c r="AK28" i="1"/>
  <c r="AG29" i="1"/>
  <c r="BM29" i="1"/>
  <c r="I31" i="1"/>
  <c r="Y31" i="1"/>
  <c r="BC31" i="1"/>
  <c r="BS31" i="1"/>
  <c r="CI31" i="1"/>
  <c r="S32" i="1"/>
  <c r="AI32" i="1"/>
  <c r="AY32" i="1"/>
  <c r="BM32" i="1"/>
  <c r="CC32" i="1"/>
  <c r="BG33" i="1"/>
  <c r="I29" i="1"/>
  <c r="I33" i="1"/>
  <c r="Q35" i="1"/>
  <c r="M36" i="1"/>
  <c r="Q39" i="1"/>
  <c r="M40" i="1"/>
  <c r="AC40" i="1"/>
  <c r="U32" i="1"/>
  <c r="AK32" i="1"/>
  <c r="BC34" i="1"/>
  <c r="BS34" i="1"/>
  <c r="CI34" i="1"/>
  <c r="S35" i="1"/>
  <c r="CU35" i="1"/>
  <c r="BW13" i="1"/>
  <c r="AI15" i="1"/>
  <c r="AU20" i="1"/>
  <c r="CI22" i="1"/>
  <c r="AE24" i="1"/>
  <c r="AQ25" i="1"/>
  <c r="CG32" i="1"/>
  <c r="CW32" i="1"/>
  <c r="AG33" i="1"/>
  <c r="BK36" i="1"/>
  <c r="CA36" i="1"/>
  <c r="AA37" i="1"/>
  <c r="AQ37" i="1"/>
  <c r="BG37" i="1"/>
  <c r="W38" i="1"/>
  <c r="AU28" i="1"/>
  <c r="K29" i="1"/>
  <c r="AQ29" i="1"/>
  <c r="BG29" i="1"/>
  <c r="BS30" i="1"/>
  <c r="CG36" i="1"/>
  <c r="Q37" i="1"/>
  <c r="AG37" i="1"/>
  <c r="CC37" i="1"/>
  <c r="CS37" i="1"/>
  <c r="AC38" i="1"/>
  <c r="CG15" i="1"/>
  <c r="BA19" i="1"/>
  <c r="BA27" i="1"/>
  <c r="BE30" i="1"/>
  <c r="CO38" i="1"/>
  <c r="BE39" i="1"/>
  <c r="BU39" i="1"/>
  <c r="AQ34" i="1"/>
  <c r="BG34" i="1"/>
  <c r="BS35" i="1"/>
  <c r="CU36" i="1"/>
  <c r="BS39" i="1"/>
  <c r="AC30" i="1"/>
  <c r="Q30" i="1"/>
  <c r="M26" i="1"/>
  <c r="CS39" i="1"/>
  <c r="AS40" i="1"/>
  <c r="BY40" i="1"/>
  <c r="CO40" i="1"/>
  <c r="K13" i="1"/>
  <c r="BC18" i="1"/>
  <c r="CE19" i="1"/>
  <c r="CS27" i="1"/>
  <c r="Y29" i="1"/>
  <c r="AQ38" i="1"/>
  <c r="AI23" i="1"/>
  <c r="BW25" i="1"/>
  <c r="S27" i="1"/>
  <c r="BE33" i="1"/>
  <c r="BU33" i="1"/>
  <c r="S13" i="1"/>
  <c r="AI13" i="1"/>
  <c r="BO13" i="1"/>
  <c r="CC13" i="1"/>
  <c r="BK18" i="1"/>
  <c r="K19" i="1"/>
  <c r="AA19" i="1"/>
  <c r="BG21" i="1"/>
  <c r="BW21" i="1"/>
  <c r="BW23" i="1"/>
  <c r="CM23" i="1"/>
  <c r="W24" i="1"/>
  <c r="BA24" i="1"/>
  <c r="BG25" i="1"/>
  <c r="AA27" i="1"/>
  <c r="CK27" i="1"/>
  <c r="U28" i="1"/>
  <c r="BU29" i="1"/>
  <c r="CK29" i="1"/>
  <c r="U30" i="1"/>
  <c r="BW31" i="1"/>
  <c r="CM31" i="1"/>
  <c r="W32" i="1"/>
  <c r="CG34" i="1"/>
  <c r="CW34" i="1"/>
  <c r="AG35" i="1"/>
  <c r="AW35" i="1"/>
  <c r="BM35" i="1"/>
  <c r="CC35" i="1"/>
  <c r="CS35" i="1"/>
  <c r="AE38" i="1"/>
  <c r="O12" i="1"/>
  <c r="BK12" i="1"/>
  <c r="CE13" i="1"/>
  <c r="M14" i="1"/>
  <c r="AC14" i="1"/>
  <c r="CE15" i="1"/>
  <c r="CU15" i="1"/>
  <c r="BU19" i="1"/>
  <c r="CK19" i="1"/>
  <c r="U20" i="1"/>
  <c r="AK20" i="1"/>
  <c r="BC24" i="1"/>
  <c r="CG24" i="1"/>
  <c r="BA28" i="1"/>
  <c r="CG28" i="1"/>
  <c r="AK30" i="1"/>
  <c r="BA30" i="1"/>
  <c r="CG30" i="1"/>
  <c r="CW30" i="1"/>
  <c r="BC32" i="1"/>
  <c r="AC36" i="1"/>
  <c r="AS36" i="1"/>
  <c r="BY36" i="1"/>
  <c r="CO36" i="1"/>
  <c r="I37" i="1"/>
  <c r="Y37" i="1"/>
  <c r="AO37" i="1"/>
  <c r="AU38" i="1"/>
  <c r="BK38" i="1"/>
  <c r="CQ12" i="1"/>
  <c r="CU13" i="1"/>
  <c r="O14" i="1"/>
  <c r="AE14" i="1"/>
  <c r="BY14" i="1"/>
  <c r="CO14" i="1"/>
  <c r="I15" i="1"/>
  <c r="Y15" i="1"/>
  <c r="CQ16" i="1"/>
  <c r="K17" i="1"/>
  <c r="AQ17" i="1"/>
  <c r="BG17" i="1"/>
  <c r="BW17" i="1"/>
  <c r="BW19" i="1"/>
  <c r="CM19" i="1"/>
  <c r="W20" i="1"/>
  <c r="BA20" i="1"/>
  <c r="CG20" i="1"/>
  <c r="CW20" i="1"/>
  <c r="BS22" i="1"/>
  <c r="AG25" i="1"/>
  <c r="BC28" i="1"/>
  <c r="Q29" i="1"/>
  <c r="Q31" i="1"/>
  <c r="AG31" i="1"/>
  <c r="S33" i="1"/>
  <c r="AI33" i="1"/>
  <c r="BE37" i="1"/>
  <c r="BU37" i="1"/>
  <c r="CK37" i="1"/>
  <c r="CA38" i="1"/>
  <c r="CQ38" i="1"/>
  <c r="K39" i="1"/>
  <c r="AA39" i="1"/>
  <c r="BW39" i="1"/>
  <c r="AU14" i="1"/>
  <c r="BK14" i="1"/>
  <c r="CA14" i="1"/>
  <c r="CQ14" i="1"/>
  <c r="K15" i="1"/>
  <c r="AA15" i="1"/>
  <c r="AO15" i="1"/>
  <c r="S21" i="1"/>
  <c r="AW21" i="1"/>
  <c r="BM21" i="1"/>
  <c r="CC21" i="1"/>
  <c r="S25" i="1"/>
  <c r="AI25" i="1"/>
  <c r="AW25" i="1"/>
  <c r="BM25" i="1"/>
  <c r="BC26" i="1"/>
  <c r="BS26" i="1"/>
  <c r="AW29" i="1"/>
  <c r="AW31" i="1"/>
  <c r="BM31" i="1"/>
  <c r="CC31" i="1"/>
  <c r="CS31" i="1"/>
  <c r="M32" i="1"/>
  <c r="AC32" i="1"/>
  <c r="AS32" i="1"/>
  <c r="AY33" i="1"/>
  <c r="BO33" i="1"/>
  <c r="U38" i="1"/>
  <c r="AK38" i="1"/>
  <c r="CM39" i="1"/>
  <c r="W40" i="1"/>
  <c r="BC40" i="1"/>
  <c r="CI40" i="1"/>
  <c r="U12" i="1"/>
  <c r="AK12" i="1"/>
  <c r="BA12" i="1"/>
  <c r="AQ13" i="1"/>
  <c r="BG13" i="1"/>
  <c r="BU15" i="1"/>
  <c r="CK15" i="1"/>
  <c r="AI19" i="1"/>
  <c r="AI21" i="1"/>
  <c r="AY21" i="1"/>
  <c r="BO21" i="1"/>
  <c r="CE21" i="1"/>
  <c r="AC22" i="1"/>
  <c r="AY23" i="1"/>
  <c r="AY25" i="1"/>
  <c r="BO25" i="1"/>
  <c r="AY27" i="1"/>
  <c r="BO27" i="1"/>
  <c r="M28" i="1"/>
  <c r="AC28" i="1"/>
  <c r="AI29" i="1"/>
  <c r="AY29" i="1"/>
  <c r="CC29" i="1"/>
  <c r="CS29" i="1"/>
  <c r="BY32" i="1"/>
  <c r="CO32" i="1"/>
  <c r="CE33" i="1"/>
  <c r="CU33" i="1"/>
  <c r="O34" i="1"/>
  <c r="AE34" i="1"/>
  <c r="AU34" i="1"/>
  <c r="BK34" i="1"/>
  <c r="BA38" i="1"/>
  <c r="W12" i="1"/>
  <c r="BC12" i="1"/>
  <c r="CG12" i="1"/>
  <c r="BW15" i="1"/>
  <c r="CM15" i="1"/>
  <c r="AK16" i="1"/>
  <c r="BA16" i="1"/>
  <c r="CG16" i="1"/>
  <c r="CW16" i="1"/>
  <c r="AG17" i="1"/>
  <c r="AW17" i="1"/>
  <c r="BM17" i="1"/>
  <c r="CC17" i="1"/>
  <c r="CU21" i="1"/>
  <c r="O22" i="1"/>
  <c r="AE22" i="1"/>
  <c r="BY22" i="1"/>
  <c r="BK24" i="1"/>
  <c r="CS25" i="1"/>
  <c r="AS28" i="1"/>
  <c r="BY28" i="1"/>
  <c r="CO28" i="1"/>
  <c r="BO29" i="1"/>
  <c r="CE29" i="1"/>
  <c r="CU29" i="1"/>
  <c r="AS30" i="1"/>
  <c r="BY30" i="1"/>
  <c r="CO30" i="1"/>
  <c r="Y33" i="1"/>
  <c r="AO33" i="1"/>
  <c r="CA34" i="1"/>
  <c r="CQ34" i="1"/>
  <c r="K35" i="1"/>
  <c r="AA35" i="1"/>
  <c r="BW35" i="1"/>
  <c r="CM35" i="1"/>
  <c r="CG38" i="1"/>
  <c r="CW38" i="1"/>
  <c r="AG39" i="1"/>
  <c r="AW39" i="1"/>
  <c r="BM39" i="1"/>
  <c r="CC39" i="1"/>
  <c r="AG13" i="1"/>
  <c r="AW13" i="1"/>
  <c r="BM13" i="1"/>
  <c r="BC14" i="1"/>
  <c r="BS14" i="1"/>
  <c r="S15" i="1"/>
  <c r="CU17" i="1"/>
  <c r="AE18" i="1"/>
  <c r="AU18" i="1"/>
  <c r="BY18" i="1"/>
  <c r="CO18" i="1"/>
  <c r="I19" i="1"/>
  <c r="Y19" i="1"/>
  <c r="CA20" i="1"/>
  <c r="AA21" i="1"/>
  <c r="CQ22" i="1"/>
  <c r="AA23" i="1"/>
  <c r="AO23" i="1"/>
  <c r="BE23" i="1"/>
  <c r="BU23" i="1"/>
  <c r="CK23" i="1"/>
  <c r="U24" i="1"/>
  <c r="AU26" i="1"/>
  <c r="BK26" i="1"/>
  <c r="CA26" i="1"/>
  <c r="CQ26" i="1"/>
  <c r="K27" i="1"/>
  <c r="AO27" i="1"/>
  <c r="BE27" i="1"/>
  <c r="AO29" i="1"/>
  <c r="BE29" i="1"/>
  <c r="BE31" i="1"/>
  <c r="BU31" i="1"/>
  <c r="CK31" i="1"/>
  <c r="CK33" i="1"/>
  <c r="U34" i="1"/>
  <c r="AK34" i="1"/>
  <c r="BA34" i="1"/>
  <c r="BO37" i="1"/>
  <c r="CE37" i="1"/>
  <c r="CU37" i="1"/>
  <c r="Q33" i="1"/>
  <c r="CS33" i="1"/>
  <c r="I35" i="1"/>
  <c r="BE35" i="1"/>
  <c r="U36" i="1"/>
  <c r="CW36" i="1"/>
  <c r="AW37" i="1"/>
  <c r="BM37" i="1"/>
  <c r="AO39" i="1"/>
  <c r="CW40" i="1"/>
  <c r="CG26" i="1"/>
  <c r="CM28" i="1"/>
  <c r="S30" i="1"/>
  <c r="CQ20" i="1"/>
  <c r="BE25" i="1"/>
  <c r="BU25" i="1"/>
  <c r="CW26" i="1"/>
  <c r="S29" i="1"/>
  <c r="AI30" i="1"/>
  <c r="CA30" i="1"/>
  <c r="CQ30" i="1"/>
  <c r="Y35" i="1"/>
  <c r="BY38" i="1"/>
  <c r="CG40" i="1"/>
  <c r="AC13" i="1"/>
  <c r="AG27" i="1"/>
  <c r="Y39" i="1"/>
  <c r="AQ21" i="1"/>
  <c r="CK25" i="1"/>
  <c r="AW27" i="1"/>
  <c r="BM27" i="1"/>
  <c r="CM27" i="1"/>
  <c r="W28" i="1"/>
  <c r="W29" i="1"/>
  <c r="AA31" i="1"/>
  <c r="BC29" i="1"/>
  <c r="CK35" i="1"/>
  <c r="BS18" i="1"/>
  <c r="AQ28" i="1"/>
  <c r="BG28" i="1"/>
  <c r="CI28" i="1"/>
  <c r="BS29" i="1"/>
  <c r="O30" i="1"/>
  <c r="CK39" i="1"/>
  <c r="AK40" i="1"/>
  <c r="BE14" i="1"/>
  <c r="BK20" i="1"/>
  <c r="Y25" i="1"/>
  <c r="AO25" i="1"/>
  <c r="BW28" i="1"/>
  <c r="CI29" i="1"/>
  <c r="AE30" i="1"/>
  <c r="AU30" i="1"/>
  <c r="BK30" i="1"/>
  <c r="CO34" i="1"/>
  <c r="AK36" i="1"/>
  <c r="BA36" i="1"/>
  <c r="AA42" i="2" l="1"/>
  <c r="M42" i="2"/>
  <c r="N42" i="2"/>
  <c r="P42" i="2"/>
  <c r="AT42" i="2"/>
  <c r="AG42" i="2"/>
  <c r="AU42" i="2"/>
  <c r="AY42" i="2"/>
  <c r="AX42" i="2"/>
  <c r="Y42" i="2"/>
  <c r="T42" i="2"/>
  <c r="AE42" i="2"/>
  <c r="AV42" i="2"/>
  <c r="AD42" i="2"/>
  <c r="F42" i="2"/>
  <c r="AQ42" i="2"/>
  <c r="AP42" i="2"/>
  <c r="Q42" i="2"/>
  <c r="AI42" i="2"/>
  <c r="W42" i="2"/>
  <c r="AN42" i="2"/>
  <c r="X42" i="2"/>
  <c r="E42" i="2"/>
  <c r="AM42" i="2"/>
  <c r="O42" i="2"/>
  <c r="AH42" i="2"/>
  <c r="I42" i="2"/>
  <c r="AR42" i="2"/>
  <c r="S42" i="2"/>
  <c r="G42" i="2"/>
  <c r="H42" i="2"/>
  <c r="V42" i="2"/>
  <c r="Z42" i="2"/>
  <c r="L42" i="2"/>
  <c r="K42" i="2"/>
  <c r="AK42" i="2"/>
  <c r="AB42" i="2"/>
  <c r="R42" i="2"/>
  <c r="AS42" i="2"/>
  <c r="AO42" i="2"/>
  <c r="AL42" i="2"/>
  <c r="AZ42" i="2"/>
  <c r="J42" i="2"/>
  <c r="AW42" i="2"/>
  <c r="AC42" i="2"/>
  <c r="AJ42" i="2"/>
  <c r="CS11" i="1"/>
  <c r="CS42" i="1" s="1"/>
  <c r="CI11" i="1"/>
  <c r="CI42" i="1" s="1"/>
  <c r="S11" i="1"/>
  <c r="S42" i="1" s="1"/>
  <c r="CU11" i="1"/>
  <c r="CU42" i="1" s="1"/>
  <c r="G31" i="1"/>
  <c r="CY31" i="1" s="1"/>
  <c r="BA31" i="2"/>
  <c r="CC11" i="1"/>
  <c r="CC42" i="1" s="1"/>
  <c r="AE11" i="1"/>
  <c r="AE42" i="1" s="1"/>
  <c r="BC11" i="1"/>
  <c r="BC42" i="1" s="1"/>
  <c r="G25" i="1"/>
  <c r="CY25" i="1" s="1"/>
  <c r="BA25" i="2"/>
  <c r="G13" i="1"/>
  <c r="CY13" i="1" s="1"/>
  <c r="BA13" i="2"/>
  <c r="AK11" i="1"/>
  <c r="AK42" i="1" s="1"/>
  <c r="K11" i="1"/>
  <c r="K42" i="1" s="1"/>
  <c r="G32" i="1"/>
  <c r="CY32" i="1" s="1"/>
  <c r="BA32" i="2"/>
  <c r="AC11" i="1"/>
  <c r="AC42" i="1" s="1"/>
  <c r="G11" i="1"/>
  <c r="BA11" i="2"/>
  <c r="G21" i="1"/>
  <c r="CY21" i="1" s="1"/>
  <c r="BA21" i="2"/>
  <c r="BK11" i="1"/>
  <c r="BK42" i="1" s="1"/>
  <c r="G34" i="1"/>
  <c r="CY34" i="1" s="1"/>
  <c r="BA34" i="2"/>
  <c r="BM11" i="1"/>
  <c r="BM42" i="1" s="1"/>
  <c r="O11" i="1"/>
  <c r="O42" i="1" s="1"/>
  <c r="G37" i="1"/>
  <c r="CY37" i="1" s="1"/>
  <c r="BA37" i="2"/>
  <c r="W11" i="1"/>
  <c r="W42" i="1" s="1"/>
  <c r="G33" i="1"/>
  <c r="CY33" i="1" s="1"/>
  <c r="BA33" i="2"/>
  <c r="G27" i="1"/>
  <c r="CY27" i="1" s="1"/>
  <c r="BA27" i="2"/>
  <c r="G29" i="1"/>
  <c r="CY29" i="1" s="1"/>
  <c r="BA29" i="2"/>
  <c r="AQ11" i="1"/>
  <c r="AQ42" i="1" s="1"/>
  <c r="BW11" i="1"/>
  <c r="BW42" i="1" s="1"/>
  <c r="I11" i="1"/>
  <c r="I42" i="1" s="1"/>
  <c r="CE11" i="1"/>
  <c r="CE42" i="1" s="1"/>
  <c r="G38" i="1"/>
  <c r="CY38" i="1" s="1"/>
  <c r="BA38" i="2"/>
  <c r="BA11" i="1"/>
  <c r="BA42" i="1" s="1"/>
  <c r="AA11" i="1"/>
  <c r="AA42" i="1" s="1"/>
  <c r="G35" i="1"/>
  <c r="CY35" i="1" s="1"/>
  <c r="BA35" i="2"/>
  <c r="AW11" i="1"/>
  <c r="AW42" i="1" s="1"/>
  <c r="G15" i="1"/>
  <c r="CY15" i="1" s="1"/>
  <c r="BA15" i="2"/>
  <c r="G14" i="1"/>
  <c r="CY14" i="1" s="1"/>
  <c r="BA14" i="2"/>
  <c r="G39" i="1"/>
  <c r="CY39" i="1" s="1"/>
  <c r="BA39" i="2"/>
  <c r="BY11" i="1"/>
  <c r="BY42" i="1" s="1"/>
  <c r="AS11" i="1"/>
  <c r="AS42" i="1" s="1"/>
  <c r="G30" i="1"/>
  <c r="CY30" i="1" s="1"/>
  <c r="BA30" i="2"/>
  <c r="AY11" i="1"/>
  <c r="AY42" i="1" s="1"/>
  <c r="AG11" i="1"/>
  <c r="AG42" i="1" s="1"/>
  <c r="G16" i="1"/>
  <c r="CY16" i="1" s="1"/>
  <c r="BA16" i="2"/>
  <c r="G22" i="1"/>
  <c r="CY22" i="1" s="1"/>
  <c r="BA22" i="2"/>
  <c r="G19" i="1"/>
  <c r="CY19" i="1" s="1"/>
  <c r="BA19" i="2"/>
  <c r="AO11" i="1"/>
  <c r="AO42" i="1" s="1"/>
  <c r="CW12" i="1"/>
  <c r="CW42" i="1" s="1"/>
  <c r="Q11" i="1"/>
  <c r="Q42" i="1" s="1"/>
  <c r="CQ11" i="1"/>
  <c r="CQ42" i="1" s="1"/>
  <c r="CG11" i="1"/>
  <c r="CG42" i="1" s="1"/>
  <c r="G17" i="1"/>
  <c r="CY17" i="1" s="1"/>
  <c r="BA17" i="2"/>
  <c r="G20" i="1"/>
  <c r="CY20" i="1" s="1"/>
  <c r="BA20" i="2"/>
  <c r="Y12" i="1"/>
  <c r="Y42" i="1" s="1"/>
  <c r="G12" i="1"/>
  <c r="BA12" i="2"/>
  <c r="M11" i="1"/>
  <c r="M42" i="1" s="1"/>
  <c r="BE11" i="1"/>
  <c r="BE42" i="1" s="1"/>
  <c r="AU11" i="1"/>
  <c r="AU42" i="1" s="1"/>
  <c r="G18" i="1"/>
  <c r="CY18" i="1" s="1"/>
  <c r="BA18" i="2"/>
  <c r="CM11" i="1"/>
  <c r="CM42" i="1" s="1"/>
  <c r="BU11" i="1"/>
  <c r="BU42" i="1" s="1"/>
  <c r="G26" i="1"/>
  <c r="CY26" i="1" s="1"/>
  <c r="BA26" i="2"/>
  <c r="CK11" i="1"/>
  <c r="CK42" i="1" s="1"/>
  <c r="BS11" i="1"/>
  <c r="BS42" i="1" s="1"/>
  <c r="CA11" i="1"/>
  <c r="CA42" i="1" s="1"/>
  <c r="U11" i="1"/>
  <c r="U42" i="1" s="1"/>
  <c r="BO11" i="1"/>
  <c r="BO42" i="1" s="1"/>
  <c r="G40" i="1"/>
  <c r="CY40" i="1" s="1"/>
  <c r="BA40" i="2"/>
  <c r="G36" i="1"/>
  <c r="CY36" i="1" s="1"/>
  <c r="BA36" i="2"/>
  <c r="G23" i="1"/>
  <c r="CY23" i="1" s="1"/>
  <c r="BA23" i="2"/>
  <c r="AI11" i="1"/>
  <c r="AI42" i="1" s="1"/>
  <c r="G28" i="1"/>
  <c r="CY28" i="1" s="1"/>
  <c r="BA28" i="2"/>
  <c r="G24" i="1"/>
  <c r="CY24" i="1" s="1"/>
  <c r="BA24" i="2"/>
  <c r="BG11" i="1"/>
  <c r="BG42" i="1" s="1"/>
  <c r="CO11" i="1"/>
  <c r="CO42" i="1" s="1"/>
  <c r="BQ11" i="1"/>
  <c r="BQ42" i="1" s="1"/>
  <c r="G42" i="1" l="1"/>
  <c r="BA42" i="2"/>
  <c r="BB42" i="2" s="1"/>
  <c r="CY11" i="1"/>
  <c r="CY12" i="1"/>
  <c r="CY42" i="1" l="1"/>
  <c r="DB42" i="1" s="1"/>
</calcChain>
</file>

<file path=xl/sharedStrings.xml><?xml version="1.0" encoding="utf-8"?>
<sst xmlns="http://schemas.openxmlformats.org/spreadsheetml/2006/main" count="394" uniqueCount="59">
  <si>
    <t>(Mm³)</t>
  </si>
  <si>
    <t>Entrega</t>
  </si>
  <si>
    <t>Campo Grande</t>
  </si>
  <si>
    <t>Corumbá</t>
  </si>
  <si>
    <t>Bilac</t>
  </si>
  <si>
    <t>Boa Esperança do Sul</t>
  </si>
  <si>
    <t>São Carlos</t>
  </si>
  <si>
    <t>Rio Claro</t>
  </si>
  <si>
    <t>Limeira</t>
  </si>
  <si>
    <t>Americana</t>
  </si>
  <si>
    <t>Jaguariúna</t>
  </si>
  <si>
    <t>Itatiba</t>
  </si>
  <si>
    <t>Guararema</t>
  </si>
  <si>
    <t>Campinas</t>
  </si>
  <si>
    <t>Indaiatuba</t>
  </si>
  <si>
    <t>Sumaré</t>
  </si>
  <si>
    <t>Porto Feliz</t>
  </si>
  <si>
    <t>REPLAN</t>
  </si>
  <si>
    <t>Araucária CIC</t>
  </si>
  <si>
    <t>Araucária UTE</t>
  </si>
  <si>
    <t>REPAR</t>
  </si>
  <si>
    <t>Joinville</t>
  </si>
  <si>
    <t>Guaramirim</t>
  </si>
  <si>
    <t>Brusque</t>
  </si>
  <si>
    <t>Tijucas</t>
  </si>
  <si>
    <t>Tubarão</t>
  </si>
  <si>
    <t>Urussanga</t>
  </si>
  <si>
    <t>V. do Cedro</t>
  </si>
  <si>
    <t>Araricá</t>
  </si>
  <si>
    <t>Cachoeirinha</t>
  </si>
  <si>
    <t>Canoas</t>
  </si>
  <si>
    <t>Canoas UTE</t>
  </si>
  <si>
    <t>Total Programado</t>
  </si>
  <si>
    <t>Total Realizado</t>
  </si>
  <si>
    <t>Programado</t>
  </si>
  <si>
    <t>Realizado</t>
  </si>
  <si>
    <t>Total</t>
  </si>
  <si>
    <t>GEMINI</t>
  </si>
  <si>
    <t>Igrejinha</t>
  </si>
  <si>
    <t>Guaiçara</t>
  </si>
  <si>
    <t>Ibitinga</t>
  </si>
  <si>
    <t>Iacanga</t>
  </si>
  <si>
    <t>Campo Largo</t>
  </si>
  <si>
    <t>Valparaíso</t>
  </si>
  <si>
    <t>Volumes Entregues</t>
  </si>
  <si>
    <t xml:space="preserve">Volumes Entregues, em atendimento à Portaria ANP Nº 1/2003 – “I. Instalações de Transporte e Serviços Prestados - h) Quantidades programadas e realizadas de gás nos pontos de recepção e entrega”. Propriedade da Transportadora Brasileira Gasoduto Bolívia-Brasil S.A. </t>
  </si>
  <si>
    <t>Itapetininga</t>
  </si>
  <si>
    <t>Itirapina</t>
  </si>
  <si>
    <t>Itu</t>
  </si>
  <si>
    <t>Gaspar</t>
  </si>
  <si>
    <t>Três Lagoas / UFN III</t>
  </si>
  <si>
    <t>Três Lagoas  / UTE</t>
  </si>
  <si>
    <t>Araçoiaba</t>
  </si>
  <si>
    <t>EMED GASCAR (EMR Replan)</t>
  </si>
  <si>
    <t>EMED GASPAJ (EMR Jacutinga)</t>
  </si>
  <si>
    <t>EMED GUARAREMA (EMR Guararema)</t>
  </si>
  <si>
    <t>S.P.Alcântara</t>
  </si>
  <si>
    <t>N. Veneza</t>
  </si>
  <si>
    <t>REFAP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</si>
</sst>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\-mmm\-yy"/>
    <numFmt numFmtId="166" formatCode="#,##0.0"/>
    <numFmt numFmtId="167" formatCode="_(* #,##0.0_);_(* \(#,##0.0\);_(* &quot;-&quot;??_);_(@_)"/>
    <numFmt numFmtId="168" formatCode="0.0"/>
    <numFmt numFmtId="169" formatCode="_([$€-2]* #,##0.00_);_([$€-2]* \(#,##0.00\);_([$€-2]* &quot;-&quot;??_)"/>
    <numFmt numFmtId="170" formatCode="dd/mm/yy;@"/>
    <numFmt numFmtId="171" formatCode="[$-416]mmmm\-yy;@"/>
  </numFmts>
  <fonts count="28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Erie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0"/>
      <name val="Arial"/>
      <family val="2"/>
    </font>
    <font>
      <sz val="8"/>
      <color indexed="23"/>
      <name val="Arial"/>
      <family val="2"/>
    </font>
    <font>
      <b/>
      <sz val="10"/>
      <color rgb="FFFF0000"/>
      <name val="Arial"/>
      <family val="2"/>
    </font>
    <font>
      <sz val="10"/>
      <color theme="0" tint="-0.24997711111789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7" borderId="0" applyNumberFormat="0" applyBorder="0" applyAlignment="0" applyProtection="0"/>
    <xf numFmtId="0" fontId="5" fillId="4" borderId="7" applyNumberFormat="0" applyFon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4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62">
    <xf numFmtId="0" fontId="0" fillId="0" borderId="0" xfId="0"/>
    <xf numFmtId="0" fontId="6" fillId="0" borderId="0" xfId="0" applyFont="1"/>
    <xf numFmtId="0" fontId="5" fillId="0" borderId="0" xfId="0" applyFont="1"/>
    <xf numFmtId="166" fontId="5" fillId="0" borderId="0" xfId="0" applyNumberFormat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3" fillId="18" borderId="18" xfId="0" applyFont="1" applyFill="1" applyBorder="1" applyAlignment="1">
      <alignment horizontal="center" vertical="center"/>
    </xf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170" fontId="3" fillId="19" borderId="18" xfId="0" applyNumberFormat="1" applyFont="1" applyFill="1" applyBorder="1" applyAlignment="1">
      <alignment horizontal="center" vertical="center"/>
    </xf>
    <xf numFmtId="166" fontId="3" fillId="19" borderId="18" xfId="0" applyNumberFormat="1" applyFont="1" applyFill="1" applyBorder="1" applyAlignment="1">
      <alignment horizontal="center" vertical="center"/>
    </xf>
    <xf numFmtId="165" fontId="2" fillId="20" borderId="18" xfId="0" applyNumberFormat="1" applyFont="1" applyFill="1" applyBorder="1" applyAlignment="1">
      <alignment horizontal="center" vertical="center"/>
    </xf>
    <xf numFmtId="166" fontId="4" fillId="20" borderId="18" xfId="0" applyNumberFormat="1" applyFont="1" applyFill="1" applyBorder="1" applyAlignment="1">
      <alignment horizontal="center"/>
    </xf>
    <xf numFmtId="166" fontId="6" fillId="0" borderId="0" xfId="0" applyNumberFormat="1" applyFont="1"/>
    <xf numFmtId="0" fontId="26" fillId="0" borderId="0" xfId="0" applyFont="1"/>
    <xf numFmtId="167" fontId="6" fillId="0" borderId="0" xfId="42" applyNumberFormat="1" applyFont="1" applyBorder="1"/>
    <xf numFmtId="0" fontId="6" fillId="21" borderId="10" xfId="0" applyFont="1" applyFill="1" applyBorder="1"/>
    <xf numFmtId="0" fontId="6" fillId="21" borderId="12" xfId="0" applyFont="1" applyFill="1" applyBorder="1"/>
    <xf numFmtId="0" fontId="6" fillId="21" borderId="13" xfId="0" applyFont="1" applyFill="1" applyBorder="1"/>
    <xf numFmtId="0" fontId="6" fillId="21" borderId="14" xfId="0" applyFont="1" applyFill="1" applyBorder="1"/>
    <xf numFmtId="0" fontId="6" fillId="21" borderId="19" xfId="0" applyFont="1" applyFill="1" applyBorder="1"/>
    <xf numFmtId="0" fontId="6" fillId="21" borderId="21" xfId="0" applyFont="1" applyFill="1" applyBorder="1"/>
    <xf numFmtId="1" fontId="6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6" fontId="3" fillId="21" borderId="18" xfId="0" applyNumberFormat="1" applyFont="1" applyFill="1" applyBorder="1" applyAlignment="1">
      <alignment horizontal="center" vertical="center"/>
    </xf>
    <xf numFmtId="170" fontId="3" fillId="21" borderId="18" xfId="0" applyNumberFormat="1" applyFont="1" applyFill="1" applyBorder="1" applyAlignment="1">
      <alignment horizontal="center" vertical="center"/>
    </xf>
    <xf numFmtId="0" fontId="5" fillId="21" borderId="0" xfId="0" applyFont="1" applyFill="1"/>
    <xf numFmtId="166" fontId="5" fillId="21" borderId="0" xfId="0" applyNumberFormat="1" applyFont="1" applyFill="1"/>
    <xf numFmtId="0" fontId="6" fillId="21" borderId="0" xfId="0" applyFont="1" applyFill="1"/>
    <xf numFmtId="0" fontId="2" fillId="18" borderId="18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vertical="center"/>
    </xf>
    <xf numFmtId="0" fontId="27" fillId="0" borderId="0" xfId="0" applyFont="1"/>
    <xf numFmtId="0" fontId="27" fillId="21" borderId="0" xfId="0" applyFont="1" applyFill="1"/>
    <xf numFmtId="166" fontId="4" fillId="0" borderId="0" xfId="0" applyNumberFormat="1" applyFont="1" applyAlignment="1">
      <alignment horizontal="center"/>
    </xf>
    <xf numFmtId="0" fontId="6" fillId="0" borderId="17" xfId="0" applyFont="1" applyBorder="1"/>
    <xf numFmtId="0" fontId="26" fillId="0" borderId="14" xfId="0" applyFont="1" applyBorder="1"/>
    <xf numFmtId="0" fontId="2" fillId="18" borderId="22" xfId="0" applyFont="1" applyFill="1" applyBorder="1" applyAlignment="1">
      <alignment horizontal="center" vertical="center"/>
    </xf>
    <xf numFmtId="0" fontId="2" fillId="18" borderId="23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71" fontId="4" fillId="0" borderId="16" xfId="0" applyNumberFormat="1" applyFont="1" applyBorder="1" applyAlignment="1">
      <alignment horizontal="center" vertical="center"/>
    </xf>
    <xf numFmtId="165" fontId="2" fillId="18" borderId="18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40" fontId="2" fillId="18" borderId="18" xfId="0" applyNumberFormat="1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" fillId="18" borderId="17" xfId="0" applyFont="1" applyFill="1" applyBorder="1" applyAlignment="1">
      <alignment horizontal="center" vertical="center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Comma" xfId="42" builtinId="3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" xfId="0" builtinId="0"/>
    <cellStyle name="Note" xfId="38" xr:uid="{00000000-0005-0000-0000-000026000000}"/>
    <cellStyle name="Output" xfId="39" xr:uid="{00000000-0005-0000-0000-000027000000}"/>
    <cellStyle name="Title" xfId="40" xr:uid="{00000000-0005-0000-0000-000028000000}"/>
    <cellStyle name="Total" xfId="41" builtinId="25" customBuiltin="1"/>
    <cellStyle name="Warning Text" xfId="43" xr:uid="{00000000-0005-0000-0000-00002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647700</xdr:colOff>
      <xdr:row>5</xdr:row>
      <xdr:rowOff>57150</xdr:rowOff>
    </xdr:to>
    <xdr:pic>
      <xdr:nvPicPr>
        <xdr:cNvPr id="6603" name="Imagem 1">
          <a:extLst>
            <a:ext uri="{FF2B5EF4-FFF2-40B4-BE49-F238E27FC236}">
              <a16:creationId xmlns:a16="http://schemas.microsoft.com/office/drawing/2014/main" id="{37FD3C79-BC09-EF20-154D-288DF931A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57150</xdr:colOff>
      <xdr:row>0</xdr:row>
      <xdr:rowOff>142875</xdr:rowOff>
    </xdr:from>
    <xdr:to>
      <xdr:col>11</xdr:col>
      <xdr:colOff>647700</xdr:colOff>
      <xdr:row>5</xdr:row>
      <xdr:rowOff>57150</xdr:rowOff>
    </xdr:to>
    <xdr:pic>
      <xdr:nvPicPr>
        <xdr:cNvPr id="6604" name="Imagem 14">
          <a:extLst>
            <a:ext uri="{FF2B5EF4-FFF2-40B4-BE49-F238E27FC236}">
              <a16:creationId xmlns:a16="http://schemas.microsoft.com/office/drawing/2014/main" id="{A0DD67AF-76C1-B439-3AB7-06F604CDE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42875"/>
          <a:ext cx="14001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123825</xdr:colOff>
      <xdr:row>0</xdr:row>
      <xdr:rowOff>142875</xdr:rowOff>
    </xdr:from>
    <xdr:to>
      <xdr:col>20</xdr:col>
      <xdr:colOff>0</xdr:colOff>
      <xdr:row>5</xdr:row>
      <xdr:rowOff>57150</xdr:rowOff>
    </xdr:to>
    <xdr:pic>
      <xdr:nvPicPr>
        <xdr:cNvPr id="6605" name="Imagem 16">
          <a:extLst>
            <a:ext uri="{FF2B5EF4-FFF2-40B4-BE49-F238E27FC236}">
              <a16:creationId xmlns:a16="http://schemas.microsoft.com/office/drawing/2014/main" id="{E302441D-60B6-E02B-E0D2-FAA1E17D1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525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114300</xdr:colOff>
      <xdr:row>0</xdr:row>
      <xdr:rowOff>142875</xdr:rowOff>
    </xdr:from>
    <xdr:to>
      <xdr:col>27</xdr:col>
      <xdr:colOff>647700</xdr:colOff>
      <xdr:row>5</xdr:row>
      <xdr:rowOff>57150</xdr:rowOff>
    </xdr:to>
    <xdr:pic>
      <xdr:nvPicPr>
        <xdr:cNvPr id="6606" name="Imagem 17">
          <a:extLst>
            <a:ext uri="{FF2B5EF4-FFF2-40B4-BE49-F238E27FC236}">
              <a16:creationId xmlns:a16="http://schemas.microsoft.com/office/drawing/2014/main" id="{B2438033-D127-C2AB-FF03-27A8D4734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114300</xdr:colOff>
      <xdr:row>0</xdr:row>
      <xdr:rowOff>142875</xdr:rowOff>
    </xdr:from>
    <xdr:to>
      <xdr:col>35</xdr:col>
      <xdr:colOff>647700</xdr:colOff>
      <xdr:row>5</xdr:row>
      <xdr:rowOff>57150</xdr:rowOff>
    </xdr:to>
    <xdr:pic>
      <xdr:nvPicPr>
        <xdr:cNvPr id="6607" name="Imagem 18">
          <a:extLst>
            <a:ext uri="{FF2B5EF4-FFF2-40B4-BE49-F238E27FC236}">
              <a16:creationId xmlns:a16="http://schemas.microsoft.com/office/drawing/2014/main" id="{5C71BDB8-62F5-8801-A4EC-9D9936505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30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123825</xdr:colOff>
      <xdr:row>0</xdr:row>
      <xdr:rowOff>142875</xdr:rowOff>
    </xdr:from>
    <xdr:to>
      <xdr:col>45</xdr:col>
      <xdr:colOff>647701</xdr:colOff>
      <xdr:row>5</xdr:row>
      <xdr:rowOff>57150</xdr:rowOff>
    </xdr:to>
    <xdr:pic>
      <xdr:nvPicPr>
        <xdr:cNvPr id="6608" name="Imagem 19">
          <a:extLst>
            <a:ext uri="{FF2B5EF4-FFF2-40B4-BE49-F238E27FC236}">
              <a16:creationId xmlns:a16="http://schemas.microsoft.com/office/drawing/2014/main" id="{F6EC351B-E038-D8A6-B85C-716D96DCE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54</xdr:col>
      <xdr:colOff>85725</xdr:colOff>
      <xdr:row>0</xdr:row>
      <xdr:rowOff>142875</xdr:rowOff>
    </xdr:from>
    <xdr:to>
      <xdr:col>55</xdr:col>
      <xdr:colOff>696950</xdr:colOff>
      <xdr:row>5</xdr:row>
      <xdr:rowOff>57150</xdr:rowOff>
    </xdr:to>
    <xdr:pic>
      <xdr:nvPicPr>
        <xdr:cNvPr id="6609" name="Imagem 20">
          <a:extLst>
            <a:ext uri="{FF2B5EF4-FFF2-40B4-BE49-F238E27FC236}">
              <a16:creationId xmlns:a16="http://schemas.microsoft.com/office/drawing/2014/main" id="{E2C3B318-2FF6-8F1F-156F-D93073E57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075" y="142875"/>
          <a:ext cx="13906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60</xdr:col>
      <xdr:colOff>123825</xdr:colOff>
      <xdr:row>0</xdr:row>
      <xdr:rowOff>142875</xdr:rowOff>
    </xdr:from>
    <xdr:to>
      <xdr:col>61</xdr:col>
      <xdr:colOff>647700</xdr:colOff>
      <xdr:row>5</xdr:row>
      <xdr:rowOff>57150</xdr:rowOff>
    </xdr:to>
    <xdr:pic>
      <xdr:nvPicPr>
        <xdr:cNvPr id="6610" name="Imagem 21">
          <a:extLst>
            <a:ext uri="{FF2B5EF4-FFF2-40B4-BE49-F238E27FC236}">
              <a16:creationId xmlns:a16="http://schemas.microsoft.com/office/drawing/2014/main" id="{F49F4A9B-5B26-9F20-A1C7-E6CEEBC3F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93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68</xdr:col>
      <xdr:colOff>152400</xdr:colOff>
      <xdr:row>0</xdr:row>
      <xdr:rowOff>142875</xdr:rowOff>
    </xdr:from>
    <xdr:to>
      <xdr:col>70</xdr:col>
      <xdr:colOff>0</xdr:colOff>
      <xdr:row>5</xdr:row>
      <xdr:rowOff>57150</xdr:rowOff>
    </xdr:to>
    <xdr:pic>
      <xdr:nvPicPr>
        <xdr:cNvPr id="6611" name="Imagem 22">
          <a:extLst>
            <a:ext uri="{FF2B5EF4-FFF2-40B4-BE49-F238E27FC236}">
              <a16:creationId xmlns:a16="http://schemas.microsoft.com/office/drawing/2014/main" id="{19F1C919-352E-B230-26E9-15FD694C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76</xdr:col>
      <xdr:colOff>85725</xdr:colOff>
      <xdr:row>0</xdr:row>
      <xdr:rowOff>85725</xdr:rowOff>
    </xdr:from>
    <xdr:to>
      <xdr:col>77</xdr:col>
      <xdr:colOff>647700</xdr:colOff>
      <xdr:row>5</xdr:row>
      <xdr:rowOff>0</xdr:rowOff>
    </xdr:to>
    <xdr:pic>
      <xdr:nvPicPr>
        <xdr:cNvPr id="6612" name="Imagem 23">
          <a:extLst>
            <a:ext uri="{FF2B5EF4-FFF2-40B4-BE49-F238E27FC236}">
              <a16:creationId xmlns:a16="http://schemas.microsoft.com/office/drawing/2014/main" id="{D1AC5087-8A45-95E1-C639-1BAB07132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3625" y="85725"/>
          <a:ext cx="13716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84</xdr:col>
      <xdr:colOff>76200</xdr:colOff>
      <xdr:row>0</xdr:row>
      <xdr:rowOff>85725</xdr:rowOff>
    </xdr:from>
    <xdr:to>
      <xdr:col>85</xdr:col>
      <xdr:colOff>647700</xdr:colOff>
      <xdr:row>5</xdr:row>
      <xdr:rowOff>0</xdr:rowOff>
    </xdr:to>
    <xdr:pic>
      <xdr:nvPicPr>
        <xdr:cNvPr id="6613" name="Imagem 24">
          <a:extLst>
            <a:ext uri="{FF2B5EF4-FFF2-40B4-BE49-F238E27FC236}">
              <a16:creationId xmlns:a16="http://schemas.microsoft.com/office/drawing/2014/main" id="{276FDBDE-D3A6-A6A8-5E6B-3B862ECA8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3400" y="857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123825</xdr:colOff>
      <xdr:row>0</xdr:row>
      <xdr:rowOff>85725</xdr:rowOff>
    </xdr:from>
    <xdr:to>
      <xdr:col>93</xdr:col>
      <xdr:colOff>647700</xdr:colOff>
      <xdr:row>5</xdr:row>
      <xdr:rowOff>0</xdr:rowOff>
    </xdr:to>
    <xdr:pic>
      <xdr:nvPicPr>
        <xdr:cNvPr id="6614" name="Imagem 25">
          <a:extLst>
            <a:ext uri="{FF2B5EF4-FFF2-40B4-BE49-F238E27FC236}">
              <a16:creationId xmlns:a16="http://schemas.microsoft.com/office/drawing/2014/main" id="{F9A00E78-0F6F-EE13-FD20-B40FFF4E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70325" y="8572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7445" name="Imagem 1">
          <a:extLst>
            <a:ext uri="{FF2B5EF4-FFF2-40B4-BE49-F238E27FC236}">
              <a16:creationId xmlns:a16="http://schemas.microsoft.com/office/drawing/2014/main" id="{46D4F39B-6701-E240-8E8F-0E36F9B6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7446" name="Imagem 14">
          <a:extLst>
            <a:ext uri="{FF2B5EF4-FFF2-40B4-BE49-F238E27FC236}">
              <a16:creationId xmlns:a16="http://schemas.microsoft.com/office/drawing/2014/main" id="{51AE8593-40D6-3A99-5B86-D8B355C27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7447" name="Imagem 16">
          <a:extLst>
            <a:ext uri="{FF2B5EF4-FFF2-40B4-BE49-F238E27FC236}">
              <a16:creationId xmlns:a16="http://schemas.microsoft.com/office/drawing/2014/main" id="{7668B977-463A-0336-F6EF-61D294F6E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7448" name="Imagem 17">
          <a:extLst>
            <a:ext uri="{FF2B5EF4-FFF2-40B4-BE49-F238E27FC236}">
              <a16:creationId xmlns:a16="http://schemas.microsoft.com/office/drawing/2014/main" id="{89158784-893B-59DC-F1F5-F2A6A2278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7449" name="Imagem 18">
          <a:extLst>
            <a:ext uri="{FF2B5EF4-FFF2-40B4-BE49-F238E27FC236}">
              <a16:creationId xmlns:a16="http://schemas.microsoft.com/office/drawing/2014/main" id="{D5DA21F8-34D9-ADB3-144A-1CF642D03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123825</xdr:colOff>
      <xdr:row>0</xdr:row>
      <xdr:rowOff>142875</xdr:rowOff>
    </xdr:from>
    <xdr:to>
      <xdr:col>24</xdr:col>
      <xdr:colOff>809624</xdr:colOff>
      <xdr:row>5</xdr:row>
      <xdr:rowOff>57150</xdr:rowOff>
    </xdr:to>
    <xdr:pic>
      <xdr:nvPicPr>
        <xdr:cNvPr id="7450" name="Imagem 19">
          <a:extLst>
            <a:ext uri="{FF2B5EF4-FFF2-40B4-BE49-F238E27FC236}">
              <a16:creationId xmlns:a16="http://schemas.microsoft.com/office/drawing/2014/main" id="{AF5C155F-4182-C3FD-3DE1-FE651BE9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30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7451" name="Imagem 20">
          <a:extLst>
            <a:ext uri="{FF2B5EF4-FFF2-40B4-BE49-F238E27FC236}">
              <a16:creationId xmlns:a16="http://schemas.microsoft.com/office/drawing/2014/main" id="{A350D077-F297-9C11-2754-D6EBD8D19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1667804</xdr:colOff>
      <xdr:row>5</xdr:row>
      <xdr:rowOff>57150</xdr:rowOff>
    </xdr:to>
    <xdr:pic>
      <xdr:nvPicPr>
        <xdr:cNvPr id="7452" name="Imagem 21">
          <a:extLst>
            <a:ext uri="{FF2B5EF4-FFF2-40B4-BE49-F238E27FC236}">
              <a16:creationId xmlns:a16="http://schemas.microsoft.com/office/drawing/2014/main" id="{82E112FF-4EBA-0B8C-E7F9-EB2AA507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809625</xdr:colOff>
      <xdr:row>5</xdr:row>
      <xdr:rowOff>57150</xdr:rowOff>
    </xdr:to>
    <xdr:pic>
      <xdr:nvPicPr>
        <xdr:cNvPr id="7453" name="Imagem 22">
          <a:extLst>
            <a:ext uri="{FF2B5EF4-FFF2-40B4-BE49-F238E27FC236}">
              <a16:creationId xmlns:a16="http://schemas.microsoft.com/office/drawing/2014/main" id="{705B28B3-7CA1-5830-667C-3B3E56C46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85725</xdr:colOff>
      <xdr:row>0</xdr:row>
      <xdr:rowOff>85725</xdr:rowOff>
    </xdr:from>
    <xdr:to>
      <xdr:col>40</xdr:col>
      <xdr:colOff>809625</xdr:colOff>
      <xdr:row>5</xdr:row>
      <xdr:rowOff>0</xdr:rowOff>
    </xdr:to>
    <xdr:pic>
      <xdr:nvPicPr>
        <xdr:cNvPr id="7454" name="Imagem 23">
          <a:extLst>
            <a:ext uri="{FF2B5EF4-FFF2-40B4-BE49-F238E27FC236}">
              <a16:creationId xmlns:a16="http://schemas.microsoft.com/office/drawing/2014/main" id="{A225F472-0B0A-A2B4-EE9A-8CC57855C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0" y="8572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7455" name="Imagem 24">
          <a:extLst>
            <a:ext uri="{FF2B5EF4-FFF2-40B4-BE49-F238E27FC236}">
              <a16:creationId xmlns:a16="http://schemas.microsoft.com/office/drawing/2014/main" id="{C685FCC0-763E-5BD8-5C2B-57E15419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75775" y="85725"/>
          <a:ext cx="15430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7456" name="Imagem 25">
          <a:extLst>
            <a:ext uri="{FF2B5EF4-FFF2-40B4-BE49-F238E27FC236}">
              <a16:creationId xmlns:a16="http://schemas.microsoft.com/office/drawing/2014/main" id="{38F6482C-1673-E057-62F9-8E46A12F9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8457" name="Imagem 1">
          <a:extLst>
            <a:ext uri="{FF2B5EF4-FFF2-40B4-BE49-F238E27FC236}">
              <a16:creationId xmlns:a16="http://schemas.microsoft.com/office/drawing/2014/main" id="{B19F0522-B922-5552-0181-D835FE20B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8458" name="Imagem 14">
          <a:extLst>
            <a:ext uri="{FF2B5EF4-FFF2-40B4-BE49-F238E27FC236}">
              <a16:creationId xmlns:a16="http://schemas.microsoft.com/office/drawing/2014/main" id="{8B72ECCC-6019-E293-7C6A-B02EED5B4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8459" name="Imagem 16">
          <a:extLst>
            <a:ext uri="{FF2B5EF4-FFF2-40B4-BE49-F238E27FC236}">
              <a16:creationId xmlns:a16="http://schemas.microsoft.com/office/drawing/2014/main" id="{F6B3CE71-4252-4164-0537-A8B1B9F1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8460" name="Imagem 17">
          <a:extLst>
            <a:ext uri="{FF2B5EF4-FFF2-40B4-BE49-F238E27FC236}">
              <a16:creationId xmlns:a16="http://schemas.microsoft.com/office/drawing/2014/main" id="{E91DB510-191A-21F6-5F2C-5A471955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8461" name="Imagem 18">
          <a:extLst>
            <a:ext uri="{FF2B5EF4-FFF2-40B4-BE49-F238E27FC236}">
              <a16:creationId xmlns:a16="http://schemas.microsoft.com/office/drawing/2014/main" id="{94461314-D73F-57B1-4D5A-5F125E15B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120650</xdr:colOff>
      <xdr:row>0</xdr:row>
      <xdr:rowOff>139700</xdr:rowOff>
    </xdr:from>
    <xdr:to>
      <xdr:col>24</xdr:col>
      <xdr:colOff>806450</xdr:colOff>
      <xdr:row>5</xdr:row>
      <xdr:rowOff>57150</xdr:rowOff>
    </xdr:to>
    <xdr:pic>
      <xdr:nvPicPr>
        <xdr:cNvPr id="8462" name="Imagem 19">
          <a:extLst>
            <a:ext uri="{FF2B5EF4-FFF2-40B4-BE49-F238E27FC236}">
              <a16:creationId xmlns:a16="http://schemas.microsoft.com/office/drawing/2014/main" id="{09E6131B-1DDC-910E-41F1-779D59284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98882" y="139700"/>
          <a:ext cx="15369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8463" name="Imagem 20">
          <a:extLst>
            <a:ext uri="{FF2B5EF4-FFF2-40B4-BE49-F238E27FC236}">
              <a16:creationId xmlns:a16="http://schemas.microsoft.com/office/drawing/2014/main" id="{53F6C02C-F0DB-DD63-1D0C-1EB58994C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1658279</xdr:colOff>
      <xdr:row>5</xdr:row>
      <xdr:rowOff>57150</xdr:rowOff>
    </xdr:to>
    <xdr:pic>
      <xdr:nvPicPr>
        <xdr:cNvPr id="8464" name="Imagem 21">
          <a:extLst>
            <a:ext uri="{FF2B5EF4-FFF2-40B4-BE49-F238E27FC236}">
              <a16:creationId xmlns:a16="http://schemas.microsoft.com/office/drawing/2014/main" id="{409F0EEE-D591-89BE-40C8-A1AB7A329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694860</xdr:colOff>
      <xdr:row>5</xdr:row>
      <xdr:rowOff>57150</xdr:rowOff>
    </xdr:to>
    <xdr:pic>
      <xdr:nvPicPr>
        <xdr:cNvPr id="8465" name="Imagem 22">
          <a:extLst>
            <a:ext uri="{FF2B5EF4-FFF2-40B4-BE49-F238E27FC236}">
              <a16:creationId xmlns:a16="http://schemas.microsoft.com/office/drawing/2014/main" id="{60E87BB4-5B41-EF2F-4980-4AFF4FE37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82550</xdr:colOff>
      <xdr:row>0</xdr:row>
      <xdr:rowOff>82550</xdr:rowOff>
    </xdr:from>
    <xdr:to>
      <xdr:col>40</xdr:col>
      <xdr:colOff>806450</xdr:colOff>
      <xdr:row>5</xdr:row>
      <xdr:rowOff>0</xdr:rowOff>
    </xdr:to>
    <xdr:pic>
      <xdr:nvPicPr>
        <xdr:cNvPr id="8466" name="Imagem 23">
          <a:extLst>
            <a:ext uri="{FF2B5EF4-FFF2-40B4-BE49-F238E27FC236}">
              <a16:creationId xmlns:a16="http://schemas.microsoft.com/office/drawing/2014/main" id="{209690AB-3E3F-C0D4-6238-B1D81B04F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0721" y="82550"/>
          <a:ext cx="15750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8467" name="Imagem 24">
          <a:extLst>
            <a:ext uri="{FF2B5EF4-FFF2-40B4-BE49-F238E27FC236}">
              <a16:creationId xmlns:a16="http://schemas.microsoft.com/office/drawing/2014/main" id="{B9C45C4A-D592-A07A-795F-BB2FC56ED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127" y="85725"/>
          <a:ext cx="1585254" cy="719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8468" name="Imagem 25">
          <a:extLst>
            <a:ext uri="{FF2B5EF4-FFF2-40B4-BE49-F238E27FC236}">
              <a16:creationId xmlns:a16="http://schemas.microsoft.com/office/drawing/2014/main" id="{8EFB33BE-E442-2260-02E9-1F83B4966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DCO\GR\Interno\CDNR\102%20Envios%20Para%20o%20Site\02%20-%20Fevereiro\Dados%20para%20Rel%20ANP.xlsx" TargetMode="External"/><Relationship Id="rId1" Type="http://schemas.openxmlformats.org/officeDocument/2006/relationships/externalLinkPath" Target="/sites/GRArquivos/Documentos%20Compartilhados/Corporativo/CDNR/102%20Envios%20Para%20o%20Site/2025/09%20-%20Setembro/Dados%20para%20Rel%20A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09-E-"/>
      <sheetName val="R09-S-por-ponto"/>
      <sheetName val="Prog ES"/>
      <sheetName val="Prog TCO"/>
      <sheetName val="Prog Anual YPFB"/>
      <sheetName val="Prog TT VOQEN"/>
      <sheetName val="Prog Flexível Anual VOQEN"/>
      <sheetName val="Prog Diário TRADENER"/>
      <sheetName val="Prog CP SULGAS"/>
      <sheetName val="Prog Diário SHELL"/>
      <sheetName val="Prog Mensal SHELL"/>
      <sheetName val="Prog Trim SHELL"/>
      <sheetName val="Prog Flexível Anual SHELL"/>
      <sheetName val="Prog Interruptível SHELL"/>
      <sheetName val="Prog Anual SHELL"/>
      <sheetName val="Prog Trim SCGAS"/>
      <sheetName val="Prog Anual SCGAS"/>
      <sheetName val="Prog CP SCGAS"/>
      <sheetName val="Prog Diário ORIGEM"/>
      <sheetName val="Prog TT MTX"/>
      <sheetName val="Prog Diário MTX"/>
      <sheetName val="Prog Anual MSGAS"/>
      <sheetName val="Prog Diário MGAS"/>
      <sheetName val="Prog Trim MGAS"/>
      <sheetName val="Prog Interruptível MGAS"/>
      <sheetName val="Prog Anual MGAS"/>
      <sheetName val="Prog Diário GAS BRIDGE"/>
      <sheetName val="Prog Diário GALP"/>
      <sheetName val="Prog Mensal GALP"/>
      <sheetName val="Prog Trim GALP"/>
      <sheetName val="Prog Flexível Anual GALP"/>
      <sheetName val="Prog Interruptível GALP"/>
      <sheetName val="Prog Anual GALP"/>
      <sheetName val="Prog Flexível Anual EQUINOR"/>
      <sheetName val="Prog Diário ENEVA"/>
      <sheetName val="Prog Mensal ENEVA"/>
      <sheetName val="Prog Trim ENEVA"/>
      <sheetName val="Prog Flexível Anual ENEVA"/>
      <sheetName val="Prog Anual ENEVA"/>
      <sheetName val="Prog Diário EDGE"/>
      <sheetName val="Prog Mensal EDGE"/>
      <sheetName val="Prog Interruptível EDGE"/>
      <sheetName val="Prog Anual EDGE"/>
      <sheetName val="Prog Diário DELTA"/>
      <sheetName val="Prog Mensal CSN"/>
      <sheetName val="Prog Interruptível CSN"/>
      <sheetName val="Prog Flexível Anual CSN"/>
      <sheetName val="Prog Trimestral COMPAGAS"/>
      <sheetName val="Prog Anual COMPAGAS"/>
      <sheetName val="Prog Diário BTG"/>
      <sheetName val="Prog Interruptível BTG"/>
      <sheetName val="Prog Anual BTG"/>
      <sheetName val="Prog Total"/>
      <sheetName val="Aloc ES"/>
      <sheetName val="Aloc TCO"/>
      <sheetName val="Aloc Anual YPFB"/>
      <sheetName val="Aloc TT VOQEN"/>
      <sheetName val="Aloc Flexível Anual VOQEN"/>
      <sheetName val="Aloc Diário TRADENER"/>
      <sheetName val="Aloc CP SULGAS"/>
      <sheetName val="Aloc Diário SHELL"/>
      <sheetName val="Aloc Mensal SHELL"/>
      <sheetName val="Aloc Trim SHELL"/>
      <sheetName val="Aloc Flexível Anual SHELL"/>
      <sheetName val="Aloc Interruptível SHELL"/>
      <sheetName val="Aloc Anual SHELL"/>
      <sheetName val="Aloc Trim SCGAS"/>
      <sheetName val="Aloc Anual SCGAS"/>
      <sheetName val="Aloc CP SCGAS"/>
      <sheetName val="Aloc Diário ORIGEM"/>
      <sheetName val="Aloc TT MTX"/>
      <sheetName val="Aloc Diário MTX"/>
      <sheetName val="Aloc Anual MSGAS"/>
      <sheetName val="Aloc Diário MGAS"/>
      <sheetName val="Aloc Trim MGAS"/>
      <sheetName val="Aloc Interruptível MGAS"/>
      <sheetName val="Aloc Anual MGAS"/>
      <sheetName val="Aloc Diário GAS BRIDGE"/>
      <sheetName val="Aloc Diário GALP"/>
      <sheetName val="Aloc Mensal GALP"/>
      <sheetName val="Aloc Trim GALP"/>
      <sheetName val="Aloc Flexível Anual GALP"/>
      <sheetName val="Aloc Interruptível GALP"/>
      <sheetName val="Aloc Anual GALP"/>
      <sheetName val="Aloc Flexível Anual EQUINOR"/>
      <sheetName val="Aloc Diário ENEVA"/>
      <sheetName val="Aloc Mensal ENEVA"/>
      <sheetName val="Aloc Trim ENEVA"/>
      <sheetName val="Aloc Flexível Anual ENEVA"/>
      <sheetName val="Aloc Anual ENEVA"/>
      <sheetName val="Aloc Diário EDGE"/>
      <sheetName val="Aloc Mensal EDGE"/>
      <sheetName val="Aloc Interruptível EDGE"/>
      <sheetName val="Aloc Anual EDGE"/>
      <sheetName val="Aloc Diário DELTA"/>
      <sheetName val="Aloc Mensal CSN"/>
      <sheetName val="Aloc Interruptível CSN"/>
      <sheetName val="Aloc Flexível Anual CSN"/>
      <sheetName val="Aloc Trimestral COMPAGAS"/>
      <sheetName val="Aloc Anual COMPAGAS"/>
      <sheetName val="Aloc Diário BTG"/>
      <sheetName val="Aloc Interruptível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 (Mutun)</v>
          </cell>
          <cell r="E8" t="str">
            <v>GUARAREMA (EMR Guararema)</v>
          </cell>
          <cell r="F8" t="str">
            <v>GASCAR 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UFN III</v>
          </cell>
          <cell r="L8" t="str">
            <v>Três Lagoas  / 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10688.1844</v>
          </cell>
          <cell r="E9">
            <v>0</v>
          </cell>
          <cell r="F9">
            <v>9259.5242999999991</v>
          </cell>
          <cell r="G9"/>
          <cell r="H9"/>
          <cell r="I9">
            <v>0</v>
          </cell>
          <cell r="J9">
            <v>63.999599999999994</v>
          </cell>
          <cell r="K9">
            <v>0</v>
          </cell>
          <cell r="L9">
            <v>462.99829999999997</v>
          </cell>
          <cell r="M9">
            <v>4.2961999999999998</v>
          </cell>
          <cell r="N9">
            <v>46.470899999999993</v>
          </cell>
          <cell r="O9">
            <v>59.928399999999996</v>
          </cell>
          <cell r="P9">
            <v>156.52839999999998</v>
          </cell>
          <cell r="Q9">
            <v>43.802900000000001</v>
          </cell>
          <cell r="R9">
            <v>174.32089999999997</v>
          </cell>
          <cell r="S9">
            <v>259.66469999999998</v>
          </cell>
          <cell r="T9">
            <v>1196.5101</v>
          </cell>
          <cell r="U9">
            <v>1123.7967000000001</v>
          </cell>
          <cell r="V9">
            <v>160.99959999999999</v>
          </cell>
          <cell r="W9">
            <v>782.11999999999989</v>
          </cell>
          <cell r="X9">
            <v>600.01209999999992</v>
          </cell>
          <cell r="Y9">
            <v>203.29169999999999</v>
          </cell>
          <cell r="Z9">
            <v>216.51079999999999</v>
          </cell>
          <cell r="AA9">
            <v>169.23499999999999</v>
          </cell>
          <cell r="AB9">
            <v>41.001299999999993</v>
          </cell>
          <cell r="AC9">
            <v>22.132899999999999</v>
          </cell>
          <cell r="AD9">
            <v>311.0992</v>
          </cell>
          <cell r="AE9">
            <v>312.52169999999995</v>
          </cell>
          <cell r="AF9">
            <v>24.22</v>
          </cell>
          <cell r="AG9">
            <v>124.92709999999998</v>
          </cell>
          <cell r="AH9">
            <v>150</v>
          </cell>
          <cell r="AI9">
            <v>1250.0003999999999</v>
          </cell>
          <cell r="AJ9">
            <v>2300.0007999999998</v>
          </cell>
          <cell r="AK9">
            <v>0</v>
          </cell>
          <cell r="AL9">
            <v>290</v>
          </cell>
          <cell r="AM9">
            <v>224.21579999999997</v>
          </cell>
          <cell r="AN9">
            <v>3000</v>
          </cell>
          <cell r="AO9">
            <v>211.10759999999999</v>
          </cell>
          <cell r="AP9">
            <v>1043.5163</v>
          </cell>
          <cell r="AQ9">
            <v>0</v>
          </cell>
          <cell r="AR9">
            <v>152.49629999999999</v>
          </cell>
          <cell r="AS9">
            <v>463.7242</v>
          </cell>
          <cell r="AT9">
            <v>204.99469999999999</v>
          </cell>
          <cell r="AU9">
            <v>30.296699999999998</v>
          </cell>
          <cell r="AV9">
            <v>231.69579999999999</v>
          </cell>
          <cell r="AW9">
            <v>73.997100000000003</v>
          </cell>
          <cell r="AX9">
            <v>20.996699999999997</v>
          </cell>
          <cell r="AY9">
            <v>212.5146</v>
          </cell>
          <cell r="AZ9">
            <v>257.89799999999997</v>
          </cell>
          <cell r="BA9">
            <v>152.08709999999999</v>
          </cell>
          <cell r="BB9">
            <v>7.3029000000000002</v>
          </cell>
          <cell r="BC9">
            <v>168.1763</v>
          </cell>
          <cell r="BD9">
            <v>291.56119999999993</v>
          </cell>
          <cell r="BE9">
            <v>785.54629999999997</v>
          </cell>
          <cell r="BF9">
            <v>699.99919999999997</v>
          </cell>
        </row>
        <row r="10">
          <cell r="D10">
            <v>9675.5413999999982</v>
          </cell>
          <cell r="E10">
            <v>0</v>
          </cell>
          <cell r="F10">
            <v>10726.484199999999</v>
          </cell>
          <cell r="G10"/>
          <cell r="H10"/>
          <cell r="I10">
            <v>0</v>
          </cell>
          <cell r="J10">
            <v>82</v>
          </cell>
          <cell r="K10">
            <v>0</v>
          </cell>
          <cell r="L10">
            <v>332.99959999999999</v>
          </cell>
          <cell r="M10">
            <v>0.29749999999999999</v>
          </cell>
          <cell r="N10">
            <v>40.1096</v>
          </cell>
          <cell r="O10">
            <v>71.179999999999993</v>
          </cell>
          <cell r="P10">
            <v>126.9271</v>
          </cell>
          <cell r="Q10">
            <v>53.801299999999998</v>
          </cell>
          <cell r="R10">
            <v>247.11789999999996</v>
          </cell>
          <cell r="S10">
            <v>261.70039999999995</v>
          </cell>
          <cell r="T10">
            <v>1168.1249999999998</v>
          </cell>
          <cell r="U10">
            <v>1149.6167</v>
          </cell>
          <cell r="V10">
            <v>239.99880000000002</v>
          </cell>
          <cell r="W10">
            <v>869.67089999999996</v>
          </cell>
          <cell r="X10">
            <v>606.94000000000005</v>
          </cell>
          <cell r="Y10">
            <v>184.875</v>
          </cell>
          <cell r="Z10">
            <v>237.71079999999998</v>
          </cell>
          <cell r="AA10">
            <v>190.80629999999999</v>
          </cell>
          <cell r="AB10">
            <v>44.999999999999993</v>
          </cell>
          <cell r="AC10">
            <v>24.996299999999998</v>
          </cell>
          <cell r="AD10">
            <v>343.96420000000001</v>
          </cell>
          <cell r="AE10">
            <v>420.36709999999999</v>
          </cell>
          <cell r="AF10">
            <v>31.4071</v>
          </cell>
          <cell r="AG10">
            <v>121.68169999999998</v>
          </cell>
          <cell r="AH10">
            <v>141.66669999999999</v>
          </cell>
          <cell r="AI10">
            <v>1300.0003999999999</v>
          </cell>
          <cell r="AJ10">
            <v>2350.0007999999998</v>
          </cell>
          <cell r="AK10">
            <v>0</v>
          </cell>
          <cell r="AL10">
            <v>279.99919999999997</v>
          </cell>
          <cell r="AM10">
            <v>260.79959999999994</v>
          </cell>
          <cell r="AN10">
            <v>3000</v>
          </cell>
          <cell r="AO10">
            <v>226.2971</v>
          </cell>
          <cell r="AP10">
            <v>849.08579999999995</v>
          </cell>
          <cell r="AQ10">
            <v>0</v>
          </cell>
          <cell r="AR10">
            <v>149.49709999999999</v>
          </cell>
          <cell r="AS10">
            <v>486.49089999999995</v>
          </cell>
          <cell r="AT10">
            <v>210.39830000000001</v>
          </cell>
          <cell r="AU10">
            <v>35.999200000000002</v>
          </cell>
          <cell r="AV10">
            <v>237.2996</v>
          </cell>
          <cell r="AW10">
            <v>79.995000000000005</v>
          </cell>
          <cell r="AX10">
            <v>29.494599999999998</v>
          </cell>
          <cell r="AY10">
            <v>197.05669999999998</v>
          </cell>
          <cell r="AZ10">
            <v>256.19759999999997</v>
          </cell>
          <cell r="BA10">
            <v>160.94919999999999</v>
          </cell>
          <cell r="BB10">
            <v>8.0437999999999992</v>
          </cell>
          <cell r="BC10">
            <v>178.63380000000001</v>
          </cell>
          <cell r="BD10">
            <v>333.60579999999993</v>
          </cell>
          <cell r="BE10">
            <v>732.72339999999997</v>
          </cell>
          <cell r="BF10">
            <v>699.99959999999999</v>
          </cell>
        </row>
        <row r="11">
          <cell r="D11">
            <v>10115.443200000002</v>
          </cell>
          <cell r="E11">
            <v>0</v>
          </cell>
          <cell r="F11">
            <v>9301.4859999999971</v>
          </cell>
          <cell r="G11"/>
          <cell r="H11"/>
          <cell r="I11">
            <v>0</v>
          </cell>
          <cell r="J11">
            <v>109.99919999999997</v>
          </cell>
          <cell r="K11">
            <v>0</v>
          </cell>
          <cell r="L11">
            <v>322.13169999999997</v>
          </cell>
          <cell r="M11">
            <v>0.29749999999999999</v>
          </cell>
          <cell r="N11">
            <v>46.984200000000001</v>
          </cell>
          <cell r="O11">
            <v>72.380799999999994</v>
          </cell>
          <cell r="P11">
            <v>132.32879999999997</v>
          </cell>
          <cell r="Q11">
            <v>50.301299999999998</v>
          </cell>
          <cell r="R11">
            <v>255.15629999999999</v>
          </cell>
          <cell r="S11">
            <v>261.06169999999997</v>
          </cell>
          <cell r="T11">
            <v>1170.3799999999999</v>
          </cell>
          <cell r="U11">
            <v>1131.1962999999998</v>
          </cell>
          <cell r="V11">
            <v>271.99879999999996</v>
          </cell>
          <cell r="W11">
            <v>884.70589999999993</v>
          </cell>
          <cell r="X11">
            <v>589.28749999999991</v>
          </cell>
          <cell r="Y11">
            <v>240.64499999999998</v>
          </cell>
          <cell r="Z11">
            <v>265.91129999999998</v>
          </cell>
          <cell r="AA11">
            <v>184.32</v>
          </cell>
          <cell r="AB11">
            <v>42.999200000000002</v>
          </cell>
          <cell r="AC11">
            <v>25.026299999999999</v>
          </cell>
          <cell r="AD11">
            <v>337.51249999999999</v>
          </cell>
          <cell r="AE11">
            <v>386.2946</v>
          </cell>
          <cell r="AF11">
            <v>26.174599999999998</v>
          </cell>
          <cell r="AG11">
            <v>121.29959999999998</v>
          </cell>
          <cell r="AH11">
            <v>0</v>
          </cell>
          <cell r="AI11">
            <v>1199.9995999999999</v>
          </cell>
          <cell r="AJ11">
            <v>2249.9995999999996</v>
          </cell>
          <cell r="AK11">
            <v>0</v>
          </cell>
          <cell r="AL11">
            <v>290</v>
          </cell>
          <cell r="AM11">
            <v>267.83169999999996</v>
          </cell>
          <cell r="AN11">
            <v>3000</v>
          </cell>
          <cell r="AO11">
            <v>207.51749999999998</v>
          </cell>
          <cell r="AP11">
            <v>814.23709999999994</v>
          </cell>
          <cell r="AQ11">
            <v>0</v>
          </cell>
          <cell r="AR11">
            <v>166.49959999999999</v>
          </cell>
          <cell r="AS11">
            <v>497.0800999999999</v>
          </cell>
          <cell r="AT11">
            <v>221.99930000000001</v>
          </cell>
          <cell r="AU11">
            <v>31.999199999999998</v>
          </cell>
          <cell r="AV11">
            <v>231.69880000000001</v>
          </cell>
          <cell r="AW11">
            <v>76.99499999999999</v>
          </cell>
          <cell r="AX11">
            <v>26.3963</v>
          </cell>
          <cell r="AY11">
            <v>200.59839999999997</v>
          </cell>
          <cell r="AZ11">
            <v>225.49759999999998</v>
          </cell>
          <cell r="BA11">
            <v>179.91749999999999</v>
          </cell>
          <cell r="BB11">
            <v>8.0945999999999998</v>
          </cell>
          <cell r="BC11">
            <v>171.26670000000001</v>
          </cell>
          <cell r="BD11">
            <v>302.5609</v>
          </cell>
          <cell r="BE11">
            <v>763.94089999999983</v>
          </cell>
          <cell r="BF11">
            <v>649.99919999999997</v>
          </cell>
        </row>
        <row r="12">
          <cell r="D12">
            <v>9591.1265000000112</v>
          </cell>
          <cell r="E12">
            <v>0</v>
          </cell>
          <cell r="F12">
            <v>8295.5274999999983</v>
          </cell>
          <cell r="G12"/>
          <cell r="H12"/>
          <cell r="I12">
            <v>0</v>
          </cell>
          <cell r="J12">
            <v>201.69669999999996</v>
          </cell>
          <cell r="K12">
            <v>0</v>
          </cell>
          <cell r="L12">
            <v>570.5779</v>
          </cell>
          <cell r="M12">
            <v>0.29749999999999999</v>
          </cell>
          <cell r="N12">
            <v>52.482100000000003</v>
          </cell>
          <cell r="O12">
            <v>73.400399999999991</v>
          </cell>
          <cell r="P12">
            <v>119.38459999999999</v>
          </cell>
          <cell r="Q12">
            <v>54.801699999999997</v>
          </cell>
          <cell r="R12">
            <v>247.01589999999999</v>
          </cell>
          <cell r="S12">
            <v>263.16759999999999</v>
          </cell>
          <cell r="T12">
            <v>1239.4049999999997</v>
          </cell>
          <cell r="U12">
            <v>957.02509999999984</v>
          </cell>
          <cell r="V12">
            <v>478.0129</v>
          </cell>
          <cell r="W12">
            <v>869.53049999999996</v>
          </cell>
          <cell r="X12">
            <v>585.01119999999992</v>
          </cell>
          <cell r="Y12">
            <v>376.17840000000001</v>
          </cell>
          <cell r="Z12">
            <v>296.51129999999995</v>
          </cell>
          <cell r="AA12">
            <v>195.28879999999998</v>
          </cell>
          <cell r="AB12">
            <v>40.999200000000002</v>
          </cell>
          <cell r="AC12">
            <v>25.061699999999998</v>
          </cell>
          <cell r="AD12">
            <v>327.28959999999995</v>
          </cell>
          <cell r="AE12">
            <v>395.84379999999993</v>
          </cell>
          <cell r="AF12">
            <v>26.104599999999998</v>
          </cell>
          <cell r="AG12">
            <v>126.77419999999999</v>
          </cell>
          <cell r="AH12">
            <v>0</v>
          </cell>
          <cell r="AI12">
            <v>1149.9995999999999</v>
          </cell>
          <cell r="AJ12">
            <v>2299.9974999999999</v>
          </cell>
          <cell r="AK12">
            <v>0</v>
          </cell>
          <cell r="AL12">
            <v>290</v>
          </cell>
          <cell r="AM12">
            <v>292.27919999999995</v>
          </cell>
          <cell r="AN12">
            <v>4000.0000000000109</v>
          </cell>
          <cell r="AO12">
            <v>222.23249999999999</v>
          </cell>
          <cell r="AP12">
            <v>836.94339999999988</v>
          </cell>
          <cell r="AQ12">
            <v>0</v>
          </cell>
          <cell r="AR12">
            <v>171.99829999999997</v>
          </cell>
          <cell r="AS12">
            <v>480.25</v>
          </cell>
          <cell r="AT12">
            <v>222.49879999999996</v>
          </cell>
          <cell r="AU12">
            <v>33.599199999999996</v>
          </cell>
          <cell r="AV12">
            <v>231.89830000000001</v>
          </cell>
          <cell r="AW12">
            <v>73.394599999999997</v>
          </cell>
          <cell r="AX12">
            <v>22.095800000000001</v>
          </cell>
          <cell r="AY12">
            <v>187.79669999999999</v>
          </cell>
          <cell r="AZ12">
            <v>261.49379999999996</v>
          </cell>
          <cell r="BA12">
            <v>177.9692</v>
          </cell>
          <cell r="BB12">
            <v>8.1528999999999989</v>
          </cell>
          <cell r="BC12">
            <v>162.75459999999998</v>
          </cell>
          <cell r="BD12">
            <v>295.23509999999993</v>
          </cell>
          <cell r="BE12">
            <v>769.46379999999999</v>
          </cell>
          <cell r="BF12">
            <v>749.99749999999995</v>
          </cell>
        </row>
        <row r="13">
          <cell r="D13">
            <v>9225.2159999999985</v>
          </cell>
          <cell r="E13">
            <v>0</v>
          </cell>
          <cell r="F13">
            <v>9305.2332999999999</v>
          </cell>
          <cell r="G13"/>
          <cell r="H13"/>
          <cell r="I13">
            <v>0</v>
          </cell>
          <cell r="J13">
            <v>203.0009</v>
          </cell>
          <cell r="K13">
            <v>0</v>
          </cell>
          <cell r="L13">
            <v>1884.0033000000001</v>
          </cell>
          <cell r="M13">
            <v>0.29749999999999999</v>
          </cell>
          <cell r="N13">
            <v>36.3005</v>
          </cell>
          <cell r="O13">
            <v>68.140500000000003</v>
          </cell>
          <cell r="P13">
            <v>119.38459999999999</v>
          </cell>
          <cell r="Q13">
            <v>50.802899999999994</v>
          </cell>
          <cell r="R13">
            <v>241.65789999999996</v>
          </cell>
          <cell r="S13">
            <v>265.54459999999995</v>
          </cell>
          <cell r="T13">
            <v>1202.8803999999998</v>
          </cell>
          <cell r="U13">
            <v>1009.1251</v>
          </cell>
          <cell r="V13">
            <v>430.99879999999996</v>
          </cell>
          <cell r="W13">
            <v>812.94589999999994</v>
          </cell>
          <cell r="X13">
            <v>590.65239999999983</v>
          </cell>
          <cell r="Y13">
            <v>366.04579999999999</v>
          </cell>
          <cell r="Z13">
            <v>274.90999999999997</v>
          </cell>
          <cell r="AA13">
            <v>184.73379999999997</v>
          </cell>
          <cell r="AB13">
            <v>39.998699999999999</v>
          </cell>
          <cell r="AC13">
            <v>28.090399999999999</v>
          </cell>
          <cell r="AD13">
            <v>341.8467</v>
          </cell>
          <cell r="AE13">
            <v>377.51329999999996</v>
          </cell>
          <cell r="AF13">
            <v>30.305899999999998</v>
          </cell>
          <cell r="AG13">
            <v>127.49879999999997</v>
          </cell>
          <cell r="AH13">
            <v>199.99959999999999</v>
          </cell>
          <cell r="AI13">
            <v>1199.9999999999998</v>
          </cell>
          <cell r="AJ13">
            <v>2350.0003999999999</v>
          </cell>
          <cell r="AK13">
            <v>0</v>
          </cell>
          <cell r="AL13">
            <v>1110.0003999999999</v>
          </cell>
          <cell r="AM13">
            <v>295.44379999999995</v>
          </cell>
          <cell r="AN13">
            <v>3999.9999999999991</v>
          </cell>
          <cell r="AO13">
            <v>234.36919999999998</v>
          </cell>
          <cell r="AP13">
            <v>827.90289999999993</v>
          </cell>
          <cell r="AQ13">
            <v>0</v>
          </cell>
          <cell r="AR13">
            <v>150.59879999999998</v>
          </cell>
          <cell r="AS13">
            <v>482.24</v>
          </cell>
          <cell r="AT13">
            <v>224.99789999999999</v>
          </cell>
          <cell r="AU13">
            <v>34.199599999999997</v>
          </cell>
          <cell r="AV13">
            <v>231.49799999999996</v>
          </cell>
          <cell r="AW13">
            <v>82.995399999999989</v>
          </cell>
          <cell r="AX13">
            <v>30.996699999999997</v>
          </cell>
          <cell r="AY13">
            <v>191.3271</v>
          </cell>
          <cell r="AZ13">
            <v>255.99669999999998</v>
          </cell>
          <cell r="BA13">
            <v>176.98829999999998</v>
          </cell>
          <cell r="BB13">
            <v>8.4708000000000006</v>
          </cell>
          <cell r="BC13">
            <v>175.17789999999999</v>
          </cell>
          <cell r="BD13">
            <v>306.33499999999992</v>
          </cell>
          <cell r="BE13">
            <v>798.83209999999997</v>
          </cell>
          <cell r="BF13">
            <v>749.99950000000001</v>
          </cell>
        </row>
        <row r="14">
          <cell r="D14">
            <v>10290.5088</v>
          </cell>
          <cell r="E14">
            <v>0</v>
          </cell>
          <cell r="F14">
            <v>10282.7176</v>
          </cell>
          <cell r="G14"/>
          <cell r="H14"/>
          <cell r="I14">
            <v>0</v>
          </cell>
          <cell r="J14">
            <v>196.9958</v>
          </cell>
          <cell r="K14">
            <v>0</v>
          </cell>
          <cell r="L14">
            <v>1722.9975999999999</v>
          </cell>
          <cell r="M14">
            <v>0.29749999999999999</v>
          </cell>
          <cell r="N14">
            <v>43.501599999999996</v>
          </cell>
          <cell r="O14">
            <v>49.430799999999998</v>
          </cell>
          <cell r="P14">
            <v>119.38459999999999</v>
          </cell>
          <cell r="Q14">
            <v>50.902099999999997</v>
          </cell>
          <cell r="R14">
            <v>216.91299999999995</v>
          </cell>
          <cell r="S14">
            <v>257.92079999999999</v>
          </cell>
          <cell r="T14">
            <v>1171.9144999999999</v>
          </cell>
          <cell r="U14">
            <v>1014.4170999999999</v>
          </cell>
          <cell r="V14">
            <v>267.22789999999998</v>
          </cell>
          <cell r="W14">
            <v>820.01419999999996</v>
          </cell>
          <cell r="X14">
            <v>561.61539999999991</v>
          </cell>
          <cell r="Y14">
            <v>437.04419999999993</v>
          </cell>
          <cell r="Z14">
            <v>184.91040000000001</v>
          </cell>
          <cell r="AA14">
            <v>127.13839999999999</v>
          </cell>
          <cell r="AB14">
            <v>27.998799999999999</v>
          </cell>
          <cell r="AC14">
            <v>21.671199999999999</v>
          </cell>
          <cell r="AD14">
            <v>327.70420000000001</v>
          </cell>
          <cell r="AE14">
            <v>314.38669999999996</v>
          </cell>
          <cell r="AF14">
            <v>22.681699999999999</v>
          </cell>
          <cell r="AG14">
            <v>122.93459999999999</v>
          </cell>
          <cell r="AH14">
            <v>400.00039999999996</v>
          </cell>
          <cell r="AI14">
            <v>1299.9974999999999</v>
          </cell>
          <cell r="AJ14">
            <v>2349.9999999999995</v>
          </cell>
          <cell r="AK14">
            <v>0</v>
          </cell>
          <cell r="AL14">
            <v>1110</v>
          </cell>
          <cell r="AM14">
            <v>266.16329999999994</v>
          </cell>
          <cell r="AN14">
            <v>2999.9999999999995</v>
          </cell>
          <cell r="AO14">
            <v>223.53509999999997</v>
          </cell>
          <cell r="AP14">
            <v>695.1259</v>
          </cell>
          <cell r="AQ14">
            <v>0</v>
          </cell>
          <cell r="AR14">
            <v>77.49669999999999</v>
          </cell>
          <cell r="AS14">
            <v>422.69459999999998</v>
          </cell>
          <cell r="AT14">
            <v>145.9958</v>
          </cell>
          <cell r="AU14">
            <v>18.997099999999996</v>
          </cell>
          <cell r="AV14">
            <v>229.69540000000001</v>
          </cell>
          <cell r="AW14">
            <v>69.296699999999987</v>
          </cell>
          <cell r="AX14">
            <v>25.195</v>
          </cell>
          <cell r="AY14">
            <v>199.29549999999998</v>
          </cell>
          <cell r="AZ14">
            <v>255.19759999999999</v>
          </cell>
          <cell r="BA14">
            <v>98.66879999999999</v>
          </cell>
          <cell r="BB14">
            <v>4.2212999999999994</v>
          </cell>
          <cell r="BC14">
            <v>170.9863</v>
          </cell>
          <cell r="BD14">
            <v>261.09500000000003</v>
          </cell>
          <cell r="BE14">
            <v>734.10919999999999</v>
          </cell>
          <cell r="BF14">
            <v>750.00009999999997</v>
          </cell>
        </row>
        <row r="15">
          <cell r="D15">
            <v>10347.610599999989</v>
          </cell>
          <cell r="E15">
            <v>0</v>
          </cell>
          <cell r="F15">
            <v>9282.7171999999973</v>
          </cell>
          <cell r="G15"/>
          <cell r="H15"/>
          <cell r="I15">
            <v>0</v>
          </cell>
          <cell r="J15">
            <v>66.502899999999997</v>
          </cell>
          <cell r="K15">
            <v>0</v>
          </cell>
          <cell r="L15">
            <v>441.50209999999998</v>
          </cell>
          <cell r="M15">
            <v>0.29749999999999999</v>
          </cell>
          <cell r="N15">
            <v>41.019599999999997</v>
          </cell>
          <cell r="O15">
            <v>43.4313</v>
          </cell>
          <cell r="P15">
            <v>158.22879999999998</v>
          </cell>
          <cell r="Q15">
            <v>42.000399999999999</v>
          </cell>
          <cell r="R15">
            <v>203.91339999999997</v>
          </cell>
          <cell r="S15">
            <v>325.09289999999999</v>
          </cell>
          <cell r="T15">
            <v>1148.5791999999999</v>
          </cell>
          <cell r="U15">
            <v>892.09299999999996</v>
          </cell>
          <cell r="V15">
            <v>216.13379999999998</v>
          </cell>
          <cell r="W15">
            <v>715.14499999999998</v>
          </cell>
          <cell r="X15">
            <v>458.79539999999997</v>
          </cell>
          <cell r="Y15">
            <v>359.62709999999993</v>
          </cell>
          <cell r="Z15">
            <v>172.71</v>
          </cell>
          <cell r="AA15">
            <v>63.3596</v>
          </cell>
          <cell r="AB15">
            <v>19.833299999999998</v>
          </cell>
          <cell r="AC15">
            <v>5.7020999999999997</v>
          </cell>
          <cell r="AD15">
            <v>296.0675</v>
          </cell>
          <cell r="AE15">
            <v>233.62249999999997</v>
          </cell>
          <cell r="AF15">
            <v>19.367899999999999</v>
          </cell>
          <cell r="AG15">
            <v>120.82250000000001</v>
          </cell>
          <cell r="AH15">
            <v>399.99880000000002</v>
          </cell>
          <cell r="AI15">
            <v>1250</v>
          </cell>
          <cell r="AJ15">
            <v>2299.9995999999996</v>
          </cell>
          <cell r="AK15">
            <v>0</v>
          </cell>
          <cell r="AL15">
            <v>1410</v>
          </cell>
          <cell r="AM15">
            <v>230.63539999999998</v>
          </cell>
          <cell r="AN15">
            <v>2999.9999999999891</v>
          </cell>
          <cell r="AO15">
            <v>186.40090000000001</v>
          </cell>
          <cell r="AP15">
            <v>624.39709999999991</v>
          </cell>
          <cell r="AQ15">
            <v>0</v>
          </cell>
          <cell r="AR15">
            <v>34.594999999999999</v>
          </cell>
          <cell r="AS15">
            <v>388.99709999999999</v>
          </cell>
          <cell r="AT15">
            <v>66.495899999999992</v>
          </cell>
          <cell r="AU15">
            <v>4.5945999999999998</v>
          </cell>
          <cell r="AV15">
            <v>228.79539999999997</v>
          </cell>
          <cell r="AW15">
            <v>46.195399999999992</v>
          </cell>
          <cell r="AX15">
            <v>17.996700000000001</v>
          </cell>
          <cell r="AY15">
            <v>195.19409999999996</v>
          </cell>
          <cell r="AZ15">
            <v>238.99379999999999</v>
          </cell>
          <cell r="BA15">
            <v>53.097899999999996</v>
          </cell>
          <cell r="BB15">
            <v>2.3761999999999999</v>
          </cell>
          <cell r="BC15">
            <v>148.2587</v>
          </cell>
          <cell r="BD15">
            <v>242.96080000000001</v>
          </cell>
          <cell r="BE15">
            <v>649.32259999999997</v>
          </cell>
          <cell r="BF15">
            <v>699.99919999999997</v>
          </cell>
        </row>
        <row r="16">
          <cell r="D16">
            <v>10677.892699999999</v>
          </cell>
          <cell r="E16">
            <v>0</v>
          </cell>
          <cell r="F16">
            <v>8281.7768999999989</v>
          </cell>
          <cell r="G16"/>
          <cell r="H16"/>
          <cell r="I16">
            <v>0</v>
          </cell>
          <cell r="J16">
            <v>97.002099999999999</v>
          </cell>
          <cell r="K16">
            <v>0</v>
          </cell>
          <cell r="L16">
            <v>459.99879999999996</v>
          </cell>
          <cell r="M16">
            <v>0.29749999999999999</v>
          </cell>
          <cell r="N16">
            <v>32.1997</v>
          </cell>
          <cell r="O16">
            <v>55.619199999999992</v>
          </cell>
          <cell r="P16">
            <v>149.32709999999997</v>
          </cell>
          <cell r="Q16">
            <v>39.999600000000001</v>
          </cell>
          <cell r="R16">
            <v>180.58299999999997</v>
          </cell>
          <cell r="S16">
            <v>333.87829999999997</v>
          </cell>
          <cell r="T16">
            <v>1166.6258</v>
          </cell>
          <cell r="U16">
            <v>948.12919999999986</v>
          </cell>
          <cell r="V16">
            <v>250.13329999999996</v>
          </cell>
          <cell r="W16">
            <v>790.80049999999983</v>
          </cell>
          <cell r="X16">
            <v>550.00789999999995</v>
          </cell>
          <cell r="Y16">
            <v>374.68299999999999</v>
          </cell>
          <cell r="Z16">
            <v>181.50959999999998</v>
          </cell>
          <cell r="AA16">
            <v>140.49170000000001</v>
          </cell>
          <cell r="AB16">
            <v>41.998799999999996</v>
          </cell>
          <cell r="AC16">
            <v>23.0488</v>
          </cell>
          <cell r="AD16">
            <v>319.01789999999994</v>
          </cell>
          <cell r="AE16">
            <v>345.68289999999996</v>
          </cell>
          <cell r="AF16">
            <v>27.4575</v>
          </cell>
          <cell r="AG16">
            <v>123.4687</v>
          </cell>
          <cell r="AH16">
            <v>400</v>
          </cell>
          <cell r="AI16">
            <v>1149.9991999999997</v>
          </cell>
          <cell r="AJ16">
            <v>2250.0020999999997</v>
          </cell>
          <cell r="AK16">
            <v>0</v>
          </cell>
          <cell r="AL16">
            <v>410</v>
          </cell>
          <cell r="AM16">
            <v>277.83</v>
          </cell>
          <cell r="AN16">
            <v>2999.9999999999995</v>
          </cell>
          <cell r="AO16">
            <v>196.465</v>
          </cell>
          <cell r="AP16">
            <v>736.81869999999992</v>
          </cell>
          <cell r="AQ16">
            <v>0</v>
          </cell>
          <cell r="AR16">
            <v>154.99880000000002</v>
          </cell>
          <cell r="AS16">
            <v>496.65749999999997</v>
          </cell>
          <cell r="AT16">
            <v>217.49709999999999</v>
          </cell>
          <cell r="AU16">
            <v>28.998299999999997</v>
          </cell>
          <cell r="AV16">
            <v>225.8013</v>
          </cell>
          <cell r="AW16">
            <v>74.995799999999988</v>
          </cell>
          <cell r="AX16">
            <v>18.996700000000001</v>
          </cell>
          <cell r="AY16">
            <v>205.89580000000001</v>
          </cell>
          <cell r="AZ16">
            <v>264.49579999999997</v>
          </cell>
          <cell r="BA16">
            <v>173.56799999999998</v>
          </cell>
          <cell r="BB16">
            <v>6.6391999999999989</v>
          </cell>
          <cell r="BC16">
            <v>167.57459999999998</v>
          </cell>
          <cell r="BD16">
            <v>312.08749999999992</v>
          </cell>
          <cell r="BE16">
            <v>743.40920000000006</v>
          </cell>
          <cell r="BF16">
            <v>749.99249999999995</v>
          </cell>
        </row>
        <row r="17">
          <cell r="D17">
            <v>9845.2568999999985</v>
          </cell>
          <cell r="E17">
            <v>0</v>
          </cell>
          <cell r="F17">
            <v>11269.739299999997</v>
          </cell>
          <cell r="G17"/>
          <cell r="H17"/>
          <cell r="I17">
            <v>0</v>
          </cell>
          <cell r="J17">
            <v>56.5</v>
          </cell>
          <cell r="K17">
            <v>0</v>
          </cell>
          <cell r="L17">
            <v>440.50209999999998</v>
          </cell>
          <cell r="M17">
            <v>0.29749999999999999</v>
          </cell>
          <cell r="N17">
            <v>40.1417</v>
          </cell>
          <cell r="O17">
            <v>69.800399999999996</v>
          </cell>
          <cell r="P17">
            <v>139.92669999999998</v>
          </cell>
          <cell r="Q17">
            <v>45.800799999999995</v>
          </cell>
          <cell r="R17">
            <v>233.40669999999997</v>
          </cell>
          <cell r="S17">
            <v>304.45</v>
          </cell>
          <cell r="T17">
            <v>1255.4495999999999</v>
          </cell>
          <cell r="U17">
            <v>1060.7612999999999</v>
          </cell>
          <cell r="V17">
            <v>280.00209999999998</v>
          </cell>
          <cell r="W17">
            <v>805.99879999999985</v>
          </cell>
          <cell r="X17">
            <v>579.83629999999982</v>
          </cell>
          <cell r="Y17">
            <v>351.1309</v>
          </cell>
          <cell r="Z17">
            <v>241.70999999999998</v>
          </cell>
          <cell r="AA17">
            <v>149.5754</v>
          </cell>
          <cell r="AB17">
            <v>39.999200000000002</v>
          </cell>
          <cell r="AC17">
            <v>23.058299999999999</v>
          </cell>
          <cell r="AD17">
            <v>336.80379999999997</v>
          </cell>
          <cell r="AE17">
            <v>364.23379999999997</v>
          </cell>
          <cell r="AF17">
            <v>29.441300000000002</v>
          </cell>
          <cell r="AG17">
            <v>125.86709999999999</v>
          </cell>
          <cell r="AH17">
            <v>400</v>
          </cell>
          <cell r="AI17">
            <v>1099.9995999999999</v>
          </cell>
          <cell r="AJ17">
            <v>2250.0000999999997</v>
          </cell>
          <cell r="AK17">
            <v>0</v>
          </cell>
          <cell r="AL17">
            <v>410.00040000000001</v>
          </cell>
          <cell r="AM17">
            <v>232.29500000000002</v>
          </cell>
          <cell r="AN17">
            <v>2999.9999999999995</v>
          </cell>
          <cell r="AO17">
            <v>199.83549999999997</v>
          </cell>
          <cell r="AP17">
            <v>826.51589999999987</v>
          </cell>
          <cell r="AQ17">
            <v>0</v>
          </cell>
          <cell r="AR17">
            <v>162.99959999999999</v>
          </cell>
          <cell r="AS17">
            <v>482.7346</v>
          </cell>
          <cell r="AT17">
            <v>218.7996</v>
          </cell>
          <cell r="AU17">
            <v>34.497099999999996</v>
          </cell>
          <cell r="AV17">
            <v>237.09829999999999</v>
          </cell>
          <cell r="AW17">
            <v>76.995400000000004</v>
          </cell>
          <cell r="AX17">
            <v>22.297099999999997</v>
          </cell>
          <cell r="AY17">
            <v>214.01499999999999</v>
          </cell>
          <cell r="AZ17">
            <v>255.99759999999998</v>
          </cell>
          <cell r="BA17">
            <v>185.13669999999999</v>
          </cell>
          <cell r="BB17">
            <v>8.1867000000000001</v>
          </cell>
          <cell r="BC17">
            <v>177.9263</v>
          </cell>
          <cell r="BD17">
            <v>316.84579999999994</v>
          </cell>
          <cell r="BE17">
            <v>765.60500000000002</v>
          </cell>
          <cell r="BF17">
            <v>820</v>
          </cell>
        </row>
        <row r="18">
          <cell r="D18">
            <v>9340.6803</v>
          </cell>
          <cell r="E18">
            <v>0</v>
          </cell>
          <cell r="F18">
            <v>10272.911999999998</v>
          </cell>
          <cell r="G18"/>
          <cell r="H18"/>
          <cell r="I18">
            <v>0</v>
          </cell>
          <cell r="J18">
            <v>68.016699999999986</v>
          </cell>
          <cell r="K18">
            <v>0</v>
          </cell>
          <cell r="L18">
            <v>425.00290000000001</v>
          </cell>
          <cell r="M18">
            <v>0.29749999999999999</v>
          </cell>
          <cell r="N18">
            <v>33.908799999999999</v>
          </cell>
          <cell r="O18">
            <v>70.8596</v>
          </cell>
          <cell r="P18">
            <v>158.3279</v>
          </cell>
          <cell r="Q18">
            <v>51.800399999999996</v>
          </cell>
          <cell r="R18">
            <v>227.88829999999999</v>
          </cell>
          <cell r="S18">
            <v>304.3741</v>
          </cell>
          <cell r="T18">
            <v>1216.7391</v>
          </cell>
          <cell r="U18">
            <v>1076.3779</v>
          </cell>
          <cell r="V18">
            <v>349.99959999999999</v>
          </cell>
          <cell r="W18">
            <v>845.0012999999999</v>
          </cell>
          <cell r="X18">
            <v>577.53459999999995</v>
          </cell>
          <cell r="Y18">
            <v>386.09879999999998</v>
          </cell>
          <cell r="Z18">
            <v>261.51129999999995</v>
          </cell>
          <cell r="AA18">
            <v>165.20249999999999</v>
          </cell>
          <cell r="AB18">
            <v>40</v>
          </cell>
          <cell r="AC18">
            <v>27.083300000000001</v>
          </cell>
          <cell r="AD18">
            <v>340.29789999999997</v>
          </cell>
          <cell r="AE18">
            <v>442.70379999999994</v>
          </cell>
          <cell r="AF18">
            <v>36.715399999999995</v>
          </cell>
          <cell r="AG18">
            <v>124.4263</v>
          </cell>
          <cell r="AH18">
            <v>400</v>
          </cell>
          <cell r="AI18">
            <v>1100</v>
          </cell>
          <cell r="AJ18">
            <v>2450.0016999999998</v>
          </cell>
          <cell r="AK18">
            <v>0</v>
          </cell>
          <cell r="AL18">
            <v>410</v>
          </cell>
          <cell r="AM18">
            <v>279.71710000000002</v>
          </cell>
          <cell r="AN18">
            <v>3000.0000999999997</v>
          </cell>
          <cell r="AO18">
            <v>227.10759999999999</v>
          </cell>
          <cell r="AP18">
            <v>838.49129999999991</v>
          </cell>
          <cell r="AQ18">
            <v>0</v>
          </cell>
          <cell r="AR18">
            <v>161.9975</v>
          </cell>
          <cell r="AS18">
            <v>496.54799999999994</v>
          </cell>
          <cell r="AT18">
            <v>229.9983</v>
          </cell>
          <cell r="AU18">
            <v>32.897499999999994</v>
          </cell>
          <cell r="AV18">
            <v>236.09789999999998</v>
          </cell>
          <cell r="AW18">
            <v>78.0946</v>
          </cell>
          <cell r="AX18">
            <v>35.696699999999993</v>
          </cell>
          <cell r="AY18">
            <v>194.27079999999998</v>
          </cell>
          <cell r="AZ18">
            <v>277.79629999999997</v>
          </cell>
          <cell r="BA18">
            <v>189.84379999999999</v>
          </cell>
          <cell r="BB18">
            <v>8.6557999999999993</v>
          </cell>
          <cell r="BC18">
            <v>184.9896</v>
          </cell>
          <cell r="BD18">
            <v>345.78459999999995</v>
          </cell>
          <cell r="BE18">
            <v>796.89839999999992</v>
          </cell>
          <cell r="BF18">
            <v>849.99999999999989</v>
          </cell>
        </row>
        <row r="19">
          <cell r="D19">
            <v>9937.2886999999882</v>
          </cell>
          <cell r="E19">
            <v>0</v>
          </cell>
          <cell r="F19">
            <v>8277.6726999999992</v>
          </cell>
          <cell r="G19"/>
          <cell r="H19"/>
          <cell r="I19">
            <v>0</v>
          </cell>
          <cell r="J19">
            <v>73.997899999999987</v>
          </cell>
          <cell r="K19">
            <v>0</v>
          </cell>
          <cell r="L19">
            <v>405.99790000000002</v>
          </cell>
          <cell r="M19">
            <v>2.9807999999999999</v>
          </cell>
          <cell r="N19">
            <v>45.032899999999998</v>
          </cell>
          <cell r="O19">
            <v>69.870900000000006</v>
          </cell>
          <cell r="P19">
            <v>192.57379999999998</v>
          </cell>
          <cell r="Q19">
            <v>53.424999999999997</v>
          </cell>
          <cell r="R19">
            <v>212.36879999999999</v>
          </cell>
          <cell r="S19">
            <v>303.72370000000001</v>
          </cell>
          <cell r="T19">
            <v>1181.7008000000001</v>
          </cell>
          <cell r="U19">
            <v>1096.5503999999999</v>
          </cell>
          <cell r="V19">
            <v>340.00079999999997</v>
          </cell>
          <cell r="W19">
            <v>822.99959999999987</v>
          </cell>
          <cell r="X19">
            <v>572.32669999999985</v>
          </cell>
          <cell r="Y19">
            <v>437.51379999999995</v>
          </cell>
          <cell r="Z19">
            <v>261.41079999999999</v>
          </cell>
          <cell r="AA19">
            <v>151.92080000000001</v>
          </cell>
          <cell r="AB19">
            <v>40</v>
          </cell>
          <cell r="AC19">
            <v>27.550399999999996</v>
          </cell>
          <cell r="AD19">
            <v>318.62709999999998</v>
          </cell>
          <cell r="AE19">
            <v>373.79169999999999</v>
          </cell>
          <cell r="AF19">
            <v>68.495400000000004</v>
          </cell>
          <cell r="AG19">
            <v>125.61039999999998</v>
          </cell>
          <cell r="AH19">
            <v>399.99959999999993</v>
          </cell>
          <cell r="AI19">
            <v>1099.9992</v>
          </cell>
          <cell r="AJ19">
            <v>2300.0028999999995</v>
          </cell>
          <cell r="AK19">
            <v>0</v>
          </cell>
          <cell r="AL19">
            <v>1929.9999999999998</v>
          </cell>
          <cell r="AM19">
            <v>294.52499999999998</v>
          </cell>
          <cell r="AN19">
            <v>2999.9999999999868</v>
          </cell>
          <cell r="AO19">
            <v>232.43709999999999</v>
          </cell>
          <cell r="AP19">
            <v>809.10290000000009</v>
          </cell>
          <cell r="AQ19">
            <v>0</v>
          </cell>
          <cell r="AR19">
            <v>169.99789999999999</v>
          </cell>
          <cell r="AS19">
            <v>479.15219999999999</v>
          </cell>
          <cell r="AT19">
            <v>224.99919999999997</v>
          </cell>
          <cell r="AU19">
            <v>32.998800000000003</v>
          </cell>
          <cell r="AV19">
            <v>226.1009</v>
          </cell>
          <cell r="AW19">
            <v>77.296299999999988</v>
          </cell>
          <cell r="AX19">
            <v>20.496699999999997</v>
          </cell>
          <cell r="AY19">
            <v>188.59539999999998</v>
          </cell>
          <cell r="AZ19">
            <v>261.2971</v>
          </cell>
          <cell r="BA19">
            <v>156.07999999999998</v>
          </cell>
          <cell r="BB19">
            <v>6.8228999999999997</v>
          </cell>
          <cell r="BC19">
            <v>155.24209999999999</v>
          </cell>
          <cell r="BD19">
            <v>313.87249999999995</v>
          </cell>
          <cell r="BE19">
            <v>705.50329999999997</v>
          </cell>
          <cell r="BF19">
            <v>800</v>
          </cell>
        </row>
        <row r="20">
          <cell r="D20">
            <v>10018.912999999997</v>
          </cell>
          <cell r="E20">
            <v>0</v>
          </cell>
          <cell r="F20">
            <v>9777.5923999999995</v>
          </cell>
          <cell r="G20"/>
          <cell r="H20"/>
          <cell r="I20">
            <v>0</v>
          </cell>
          <cell r="J20">
            <v>81.002899999999997</v>
          </cell>
          <cell r="K20">
            <v>0</v>
          </cell>
          <cell r="L20">
            <v>453.00290000000001</v>
          </cell>
          <cell r="M20">
            <v>6.8949999999999996</v>
          </cell>
          <cell r="N20">
            <v>48.002200000000002</v>
          </cell>
          <cell r="O20">
            <v>68.75</v>
          </cell>
          <cell r="P20">
            <v>142.92789999999999</v>
          </cell>
          <cell r="Q20">
            <v>57.301299999999991</v>
          </cell>
          <cell r="R20">
            <v>203.83469999999997</v>
          </cell>
          <cell r="S20">
            <v>304.85840000000002</v>
          </cell>
          <cell r="T20">
            <v>1190.3507999999999</v>
          </cell>
          <cell r="U20">
            <v>1021.3615999999998</v>
          </cell>
          <cell r="V20">
            <v>342.20959999999997</v>
          </cell>
          <cell r="W20">
            <v>819.69630000000006</v>
          </cell>
          <cell r="X20">
            <v>585.98039999999992</v>
          </cell>
          <cell r="Y20">
            <v>395.93409999999994</v>
          </cell>
          <cell r="Z20">
            <v>229.43629999999999</v>
          </cell>
          <cell r="AA20">
            <v>156.03949999999998</v>
          </cell>
          <cell r="AB20">
            <v>38.999600000000001</v>
          </cell>
          <cell r="AC20">
            <v>28.0488</v>
          </cell>
          <cell r="AD20">
            <v>384.99879999999996</v>
          </cell>
          <cell r="AE20">
            <v>508.87459999999999</v>
          </cell>
          <cell r="AF20">
            <v>22.305399999999999</v>
          </cell>
          <cell r="AG20">
            <v>127.17789999999998</v>
          </cell>
          <cell r="AH20">
            <v>405.00079999999997</v>
          </cell>
          <cell r="AI20">
            <v>1200.0008</v>
          </cell>
          <cell r="AJ20">
            <v>2400.0008999999995</v>
          </cell>
          <cell r="AK20">
            <v>0</v>
          </cell>
          <cell r="AL20">
            <v>410</v>
          </cell>
          <cell r="AM20">
            <v>256.17669999999998</v>
          </cell>
          <cell r="AN20">
            <v>2999.9999999999973</v>
          </cell>
          <cell r="AO20">
            <v>231.98219999999998</v>
          </cell>
          <cell r="AP20">
            <v>835.27710000000002</v>
          </cell>
          <cell r="AQ20">
            <v>0</v>
          </cell>
          <cell r="AR20">
            <v>153.6979</v>
          </cell>
          <cell r="AS20">
            <v>492.06510000000003</v>
          </cell>
          <cell r="AT20">
            <v>239.4983</v>
          </cell>
          <cell r="AU20">
            <v>35.099199999999996</v>
          </cell>
          <cell r="AV20">
            <v>235.99879999999996</v>
          </cell>
          <cell r="AW20">
            <v>82.294599999999988</v>
          </cell>
          <cell r="AX20">
            <v>25.994599999999998</v>
          </cell>
          <cell r="AY20">
            <v>187.9967</v>
          </cell>
          <cell r="AZ20">
            <v>265.19540000000001</v>
          </cell>
          <cell r="BA20">
            <v>163.9221</v>
          </cell>
          <cell r="BB20">
            <v>8.6263000000000005</v>
          </cell>
          <cell r="BC20">
            <v>170.03499999999997</v>
          </cell>
          <cell r="BD20">
            <v>313.74459999999993</v>
          </cell>
          <cell r="BE20">
            <v>785.39210000000003</v>
          </cell>
          <cell r="BF20">
            <v>699.99919999999997</v>
          </cell>
        </row>
        <row r="21">
          <cell r="D21">
            <v>10141.94640000001</v>
          </cell>
          <cell r="E21">
            <v>0</v>
          </cell>
          <cell r="F21">
            <v>8301.9265999999989</v>
          </cell>
          <cell r="G21"/>
          <cell r="H21"/>
          <cell r="I21">
            <v>0</v>
          </cell>
          <cell r="J21">
            <v>65.995800000000003</v>
          </cell>
          <cell r="K21">
            <v>0</v>
          </cell>
          <cell r="L21">
            <v>381.99669999999998</v>
          </cell>
          <cell r="M21">
            <v>0.30619999999999997</v>
          </cell>
          <cell r="N21">
            <v>60.132599999999996</v>
          </cell>
          <cell r="O21">
            <v>61.972900000000003</v>
          </cell>
          <cell r="P21">
            <v>121.21919999999999</v>
          </cell>
          <cell r="Q21">
            <v>52.447900000000004</v>
          </cell>
          <cell r="R21">
            <v>195.12549999999999</v>
          </cell>
          <cell r="S21">
            <v>304.28210000000001</v>
          </cell>
          <cell r="T21">
            <v>1172.2746</v>
          </cell>
          <cell r="U21">
            <v>1042.8474999999999</v>
          </cell>
          <cell r="V21">
            <v>400.00039999999996</v>
          </cell>
          <cell r="W21">
            <v>757.7915999999999</v>
          </cell>
          <cell r="X21">
            <v>532.79919999999993</v>
          </cell>
          <cell r="Y21">
            <v>350.92289999999997</v>
          </cell>
          <cell r="Z21">
            <v>172.12</v>
          </cell>
          <cell r="AA21">
            <v>80.780900000000003</v>
          </cell>
          <cell r="AB21">
            <v>22.499199999999998</v>
          </cell>
          <cell r="AC21">
            <v>13.501199999999999</v>
          </cell>
          <cell r="AD21">
            <v>405.92629999999997</v>
          </cell>
          <cell r="AE21">
            <v>464.9033</v>
          </cell>
          <cell r="AF21">
            <v>33.476300000000002</v>
          </cell>
          <cell r="AG21">
            <v>123.9846</v>
          </cell>
          <cell r="AH21">
            <v>414.99919999999997</v>
          </cell>
          <cell r="AI21">
            <v>1199.9999999999998</v>
          </cell>
          <cell r="AJ21">
            <v>2349.9996000000001</v>
          </cell>
          <cell r="AK21">
            <v>0</v>
          </cell>
          <cell r="AL21">
            <v>290</v>
          </cell>
          <cell r="AM21">
            <v>243.90039999999999</v>
          </cell>
          <cell r="AN21">
            <v>3000.0000000000105</v>
          </cell>
          <cell r="AO21">
            <v>211.06049999999999</v>
          </cell>
          <cell r="AP21">
            <v>733.64</v>
          </cell>
          <cell r="AQ21">
            <v>0</v>
          </cell>
          <cell r="AR21">
            <v>81.494599999999991</v>
          </cell>
          <cell r="AS21">
            <v>379.93579999999997</v>
          </cell>
          <cell r="AT21">
            <v>135.99579999999997</v>
          </cell>
          <cell r="AU21">
            <v>20.897099999999998</v>
          </cell>
          <cell r="AV21">
            <v>229.7946</v>
          </cell>
          <cell r="AW21">
            <v>66.7971</v>
          </cell>
          <cell r="AX21">
            <v>19.594999999999999</v>
          </cell>
          <cell r="AY21">
            <v>191.80170000000001</v>
          </cell>
          <cell r="AZ21">
            <v>255.49499999999998</v>
          </cell>
          <cell r="BA21">
            <v>82.488399999999984</v>
          </cell>
          <cell r="BB21">
            <v>4.9879999999999995</v>
          </cell>
          <cell r="BC21">
            <v>155.50749999999999</v>
          </cell>
          <cell r="BD21">
            <v>259.29419999999999</v>
          </cell>
          <cell r="BE21">
            <v>745.5933</v>
          </cell>
          <cell r="BF21">
            <v>750.0003999999999</v>
          </cell>
        </row>
        <row r="22">
          <cell r="D22">
            <v>9977.2451999999994</v>
          </cell>
          <cell r="E22">
            <v>0</v>
          </cell>
          <cell r="F22">
            <v>11805.474600000001</v>
          </cell>
          <cell r="G22"/>
          <cell r="H22"/>
          <cell r="I22">
            <v>0</v>
          </cell>
          <cell r="J22">
            <v>62.001300000000001</v>
          </cell>
          <cell r="K22">
            <v>0</v>
          </cell>
          <cell r="L22">
            <v>386.50290000000001</v>
          </cell>
          <cell r="M22">
            <v>0.26539999999999997</v>
          </cell>
          <cell r="N22">
            <v>38.817599999999999</v>
          </cell>
          <cell r="O22">
            <v>44.741300000000003</v>
          </cell>
          <cell r="P22">
            <v>128.5779</v>
          </cell>
          <cell r="Q22">
            <v>50.972099999999998</v>
          </cell>
          <cell r="R22">
            <v>174.32089999999997</v>
          </cell>
          <cell r="S22">
            <v>294.09289999999999</v>
          </cell>
          <cell r="T22">
            <v>1157.4503999999999</v>
          </cell>
          <cell r="U22">
            <v>975.30250000000001</v>
          </cell>
          <cell r="V22">
            <v>300.00459999999998</v>
          </cell>
          <cell r="W22">
            <v>669.00459999999998</v>
          </cell>
          <cell r="X22">
            <v>475.95919999999995</v>
          </cell>
          <cell r="Y22">
            <v>320.5933</v>
          </cell>
          <cell r="Z22">
            <v>52.910399999999996</v>
          </cell>
          <cell r="AA22">
            <v>44.867099999999994</v>
          </cell>
          <cell r="AB22">
            <v>13.000399999999999</v>
          </cell>
          <cell r="AC22">
            <v>0.35419999999999996</v>
          </cell>
          <cell r="AD22">
            <v>336.8279</v>
          </cell>
          <cell r="AE22">
            <v>284.00209999999998</v>
          </cell>
          <cell r="AF22">
            <v>24.195399999999999</v>
          </cell>
          <cell r="AG22">
            <v>119.99629999999999</v>
          </cell>
          <cell r="AH22">
            <v>415</v>
          </cell>
          <cell r="AI22">
            <v>1300.0007999999998</v>
          </cell>
          <cell r="AJ22">
            <v>2200.0012999999999</v>
          </cell>
          <cell r="AK22">
            <v>0</v>
          </cell>
          <cell r="AL22">
            <v>410</v>
          </cell>
          <cell r="AM22">
            <v>236.59129999999996</v>
          </cell>
          <cell r="AN22">
            <v>2000</v>
          </cell>
          <cell r="AO22">
            <v>191.87129999999996</v>
          </cell>
          <cell r="AP22">
            <v>718.54089999999997</v>
          </cell>
          <cell r="AQ22">
            <v>0</v>
          </cell>
          <cell r="AR22">
            <v>64.996299999999991</v>
          </cell>
          <cell r="AS22">
            <v>346.0754</v>
          </cell>
          <cell r="AT22">
            <v>76.495000000000005</v>
          </cell>
          <cell r="AU22">
            <v>6.0966999999999993</v>
          </cell>
          <cell r="AV22">
            <v>223.495</v>
          </cell>
          <cell r="AW22">
            <v>53.495799999999988</v>
          </cell>
          <cell r="AX22">
            <v>12.9946</v>
          </cell>
          <cell r="AY22">
            <v>200.41669999999996</v>
          </cell>
          <cell r="AZ22">
            <v>252.39709999999999</v>
          </cell>
          <cell r="BA22">
            <v>54.027499999999996</v>
          </cell>
          <cell r="BB22">
            <v>2.1467000000000001</v>
          </cell>
          <cell r="BC22">
            <v>142.10379999999998</v>
          </cell>
          <cell r="BD22">
            <v>243.66919999999999</v>
          </cell>
          <cell r="BE22">
            <v>653.53</v>
          </cell>
          <cell r="BF22">
            <v>750</v>
          </cell>
        </row>
        <row r="23">
          <cell r="D23">
            <v>10159.5021</v>
          </cell>
          <cell r="E23">
            <v>0</v>
          </cell>
          <cell r="F23">
            <v>7305.0938999999989</v>
          </cell>
          <cell r="G23"/>
          <cell r="H23"/>
          <cell r="I23">
            <v>0</v>
          </cell>
          <cell r="J23">
            <v>73.999600000000001</v>
          </cell>
          <cell r="K23">
            <v>0</v>
          </cell>
          <cell r="L23">
            <v>413.49959999999999</v>
          </cell>
          <cell r="M23">
            <v>0.19829999999999998</v>
          </cell>
          <cell r="N23">
            <v>36.569600000000001</v>
          </cell>
          <cell r="O23">
            <v>49.511299999999999</v>
          </cell>
          <cell r="P23">
            <v>130.0275</v>
          </cell>
          <cell r="Q23">
            <v>39.999600000000001</v>
          </cell>
          <cell r="R23">
            <v>183.06499999999997</v>
          </cell>
          <cell r="S23">
            <v>303.35039999999998</v>
          </cell>
          <cell r="T23">
            <v>1177.1500000000001</v>
          </cell>
          <cell r="U23">
            <v>1057.5619999999999</v>
          </cell>
          <cell r="V23">
            <v>318.00209999999998</v>
          </cell>
          <cell r="W23">
            <v>698.00170000000003</v>
          </cell>
          <cell r="X23">
            <v>525.17129999999997</v>
          </cell>
          <cell r="Y23">
            <v>349.80249999999995</v>
          </cell>
          <cell r="Z23">
            <v>186.6088</v>
          </cell>
          <cell r="AA23">
            <v>137.14709999999999</v>
          </cell>
          <cell r="AB23">
            <v>35.000799999999998</v>
          </cell>
          <cell r="AC23">
            <v>24.088799999999999</v>
          </cell>
          <cell r="AD23">
            <v>338.02</v>
          </cell>
          <cell r="AE23">
            <v>379.39129999999994</v>
          </cell>
          <cell r="AF23">
            <v>55.075399999999995</v>
          </cell>
          <cell r="AG23">
            <v>123.97039999999998</v>
          </cell>
          <cell r="AH23">
            <v>400</v>
          </cell>
          <cell r="AI23">
            <v>1250</v>
          </cell>
          <cell r="AJ23">
            <v>2199.9999999999995</v>
          </cell>
          <cell r="AK23">
            <v>0</v>
          </cell>
          <cell r="AL23">
            <v>290</v>
          </cell>
          <cell r="AM23">
            <v>244.41079999999999</v>
          </cell>
          <cell r="AN23">
            <v>2999.9999999999995</v>
          </cell>
          <cell r="AO23">
            <v>197.79249999999999</v>
          </cell>
          <cell r="AP23">
            <v>925.7491</v>
          </cell>
          <cell r="AQ23">
            <v>0</v>
          </cell>
          <cell r="AR23">
            <v>152.99879999999999</v>
          </cell>
          <cell r="AS23">
            <v>468.03629999999998</v>
          </cell>
          <cell r="AT23">
            <v>218.49959999999999</v>
          </cell>
          <cell r="AU23">
            <v>36.497899999999994</v>
          </cell>
          <cell r="AV23">
            <v>231.19709999999998</v>
          </cell>
          <cell r="AW23">
            <v>75.996300000000005</v>
          </cell>
          <cell r="AX23">
            <v>23.296699999999998</v>
          </cell>
          <cell r="AY23">
            <v>209.51419999999996</v>
          </cell>
          <cell r="AZ23">
            <v>267.19629999999995</v>
          </cell>
          <cell r="BA23">
            <v>157.1908</v>
          </cell>
          <cell r="BB23">
            <v>7.4050000000000002</v>
          </cell>
          <cell r="BC23">
            <v>168.4563</v>
          </cell>
          <cell r="BD23">
            <v>315.12419999999992</v>
          </cell>
          <cell r="BE23">
            <v>760.75580000000002</v>
          </cell>
          <cell r="BF23">
            <v>749.99999999999977</v>
          </cell>
        </row>
        <row r="24">
          <cell r="D24">
            <v>10458.7806</v>
          </cell>
          <cell r="E24">
            <v>0</v>
          </cell>
          <cell r="F24">
            <v>9575.1880999999976</v>
          </cell>
          <cell r="G24"/>
          <cell r="H24"/>
          <cell r="I24">
            <v>0</v>
          </cell>
          <cell r="J24">
            <v>70.501300000000001</v>
          </cell>
          <cell r="K24">
            <v>0</v>
          </cell>
          <cell r="L24">
            <v>412.00040000000001</v>
          </cell>
          <cell r="M24">
            <v>0.19829999999999998</v>
          </cell>
          <cell r="N24">
            <v>34.150800000000004</v>
          </cell>
          <cell r="O24">
            <v>63.6616</v>
          </cell>
          <cell r="P24">
            <v>164.82919999999999</v>
          </cell>
          <cell r="Q24">
            <v>46.801299999999991</v>
          </cell>
          <cell r="R24">
            <v>210.0471</v>
          </cell>
          <cell r="S24">
            <v>304.43959999999993</v>
          </cell>
          <cell r="T24">
            <v>1194.9005</v>
          </cell>
          <cell r="U24">
            <v>1096.1787999999999</v>
          </cell>
          <cell r="V24">
            <v>361.40129999999999</v>
          </cell>
          <cell r="W24">
            <v>752.01249999999993</v>
          </cell>
          <cell r="X24">
            <v>553.27749999999992</v>
          </cell>
          <cell r="Y24">
            <v>376.02499999999998</v>
          </cell>
          <cell r="Z24">
            <v>237.85920000000002</v>
          </cell>
          <cell r="AA24">
            <v>163.05959999999996</v>
          </cell>
          <cell r="AB24">
            <v>44.999999999999993</v>
          </cell>
          <cell r="AC24">
            <v>23.068300000000001</v>
          </cell>
          <cell r="AD24">
            <v>403.04419999999999</v>
          </cell>
          <cell r="AE24">
            <v>528.11169999999993</v>
          </cell>
          <cell r="AF24">
            <v>34.087499999999999</v>
          </cell>
          <cell r="AG24">
            <v>117.6309</v>
          </cell>
          <cell r="AH24">
            <v>141.66669999999999</v>
          </cell>
          <cell r="AI24">
            <v>1200</v>
          </cell>
          <cell r="AJ24">
            <v>2149.9996000000001</v>
          </cell>
          <cell r="AK24">
            <v>0</v>
          </cell>
          <cell r="AL24">
            <v>290</v>
          </cell>
          <cell r="AM24">
            <v>247.84669999999997</v>
          </cell>
          <cell r="AN24">
            <v>2999.9999999999995</v>
          </cell>
          <cell r="AO24">
            <v>229.2996</v>
          </cell>
          <cell r="AP24">
            <v>910.52790000000005</v>
          </cell>
          <cell r="AQ24">
            <v>0</v>
          </cell>
          <cell r="AR24">
            <v>168.99879999999999</v>
          </cell>
          <cell r="AS24">
            <v>482.24919999999997</v>
          </cell>
          <cell r="AT24">
            <v>199.9983</v>
          </cell>
          <cell r="AU24">
            <v>34.4983</v>
          </cell>
          <cell r="AV24">
            <v>237.49789999999996</v>
          </cell>
          <cell r="AW24">
            <v>79.195799999999991</v>
          </cell>
          <cell r="AX24">
            <v>25.794599999999999</v>
          </cell>
          <cell r="AY24">
            <v>204.51419999999999</v>
          </cell>
          <cell r="AZ24">
            <v>254.99589999999998</v>
          </cell>
          <cell r="BA24">
            <v>175.52959999999999</v>
          </cell>
          <cell r="BB24">
            <v>8.0457999999999998</v>
          </cell>
          <cell r="BC24">
            <v>177.10039999999998</v>
          </cell>
          <cell r="BD24">
            <v>318.24709999999993</v>
          </cell>
          <cell r="BE24">
            <v>772.99499999999989</v>
          </cell>
          <cell r="BF24">
            <v>750</v>
          </cell>
        </row>
        <row r="25">
          <cell r="D25">
            <v>9625.1063999999988</v>
          </cell>
          <cell r="E25">
            <v>0</v>
          </cell>
          <cell r="F25">
            <v>8276.7235999999994</v>
          </cell>
          <cell r="G25"/>
          <cell r="H25"/>
          <cell r="I25">
            <v>0</v>
          </cell>
          <cell r="J25">
            <v>76.000799999999998</v>
          </cell>
          <cell r="K25">
            <v>0</v>
          </cell>
          <cell r="L25">
            <v>391.99919999999997</v>
          </cell>
          <cell r="M25">
            <v>0.29749999999999999</v>
          </cell>
          <cell r="N25">
            <v>43.592099999999995</v>
          </cell>
          <cell r="O25">
            <v>69.440399999999997</v>
          </cell>
          <cell r="P25">
            <v>138.22709999999998</v>
          </cell>
          <cell r="Q25">
            <v>53.302499999999995</v>
          </cell>
          <cell r="R25">
            <v>220.93509999999998</v>
          </cell>
          <cell r="S25">
            <v>304.36040000000003</v>
          </cell>
          <cell r="T25">
            <v>1193.1833999999999</v>
          </cell>
          <cell r="U25">
            <v>1064.808</v>
          </cell>
          <cell r="V25">
            <v>465.0003999999999</v>
          </cell>
          <cell r="W25">
            <v>785.00409999999999</v>
          </cell>
          <cell r="X25">
            <v>542.0628999999999</v>
          </cell>
          <cell r="Y25">
            <v>417.0258</v>
          </cell>
          <cell r="Z25">
            <v>262.05919999999998</v>
          </cell>
          <cell r="AA25">
            <v>167.60500000000002</v>
          </cell>
          <cell r="AB25">
            <v>40.000799999999998</v>
          </cell>
          <cell r="AC25">
            <v>26.049999999999997</v>
          </cell>
          <cell r="AD25">
            <v>371.05709999999999</v>
          </cell>
          <cell r="AE25">
            <v>410.23169999999999</v>
          </cell>
          <cell r="AF25">
            <v>39.987899999999996</v>
          </cell>
          <cell r="AG25">
            <v>117.17580000000001</v>
          </cell>
          <cell r="AH25">
            <v>0</v>
          </cell>
          <cell r="AI25">
            <v>1099.9990999999998</v>
          </cell>
          <cell r="AJ25">
            <v>2149.9995999999996</v>
          </cell>
          <cell r="AK25">
            <v>0</v>
          </cell>
          <cell r="AL25">
            <v>410</v>
          </cell>
          <cell r="AM25">
            <v>279.92419999999998</v>
          </cell>
          <cell r="AN25">
            <v>3000</v>
          </cell>
          <cell r="AO25">
            <v>223.26919999999998</v>
          </cell>
          <cell r="AP25">
            <v>911.97500000000002</v>
          </cell>
          <cell r="AQ25">
            <v>0</v>
          </cell>
          <cell r="AR25">
            <v>174.99829999999997</v>
          </cell>
          <cell r="AS25">
            <v>482.09629999999993</v>
          </cell>
          <cell r="AT25">
            <v>230.9983</v>
          </cell>
          <cell r="AU25">
            <v>34.5</v>
          </cell>
          <cell r="AV25">
            <v>232.79830000000001</v>
          </cell>
          <cell r="AW25">
            <v>79.99669999999999</v>
          </cell>
          <cell r="AX25">
            <v>25.2958</v>
          </cell>
          <cell r="AY25">
            <v>210.11539999999999</v>
          </cell>
          <cell r="AZ25">
            <v>263.7971</v>
          </cell>
          <cell r="BA25">
            <v>174.98170000000002</v>
          </cell>
          <cell r="BB25">
            <v>8.0159000000000002</v>
          </cell>
          <cell r="BC25">
            <v>169.76999999999998</v>
          </cell>
          <cell r="BD25">
            <v>308.23419999999993</v>
          </cell>
          <cell r="BE25">
            <v>766.08969999999999</v>
          </cell>
          <cell r="BF25">
            <v>749.99959999999987</v>
          </cell>
        </row>
        <row r="26">
          <cell r="D26">
            <v>10495.072899999999</v>
          </cell>
          <cell r="E26">
            <v>0</v>
          </cell>
          <cell r="F26">
            <v>8471.3501999999989</v>
          </cell>
          <cell r="G26"/>
          <cell r="H26"/>
          <cell r="I26">
            <v>0</v>
          </cell>
          <cell r="J26">
            <v>91.997099999999989</v>
          </cell>
          <cell r="K26">
            <v>0</v>
          </cell>
          <cell r="L26">
            <v>406.99959999999999</v>
          </cell>
          <cell r="M26">
            <v>0.29749999999999999</v>
          </cell>
          <cell r="N26">
            <v>60.500100000000003</v>
          </cell>
          <cell r="O26">
            <v>66.040899999999993</v>
          </cell>
          <cell r="P26">
            <v>176.31879999999998</v>
          </cell>
          <cell r="Q26">
            <v>56.802499999999995</v>
          </cell>
          <cell r="R26">
            <v>210.78509999999997</v>
          </cell>
          <cell r="S26">
            <v>305.41250000000002</v>
          </cell>
          <cell r="T26">
            <v>1166.5933999999997</v>
          </cell>
          <cell r="U26">
            <v>1030.8542</v>
          </cell>
          <cell r="V26">
            <v>360.00079999999997</v>
          </cell>
          <cell r="W26">
            <v>758.00509999999997</v>
          </cell>
          <cell r="X26">
            <v>489.77579999999995</v>
          </cell>
          <cell r="Y26">
            <v>416.31999999999994</v>
          </cell>
          <cell r="Z26">
            <v>280.95509999999996</v>
          </cell>
          <cell r="AA26">
            <v>175.21719999999999</v>
          </cell>
          <cell r="AB26">
            <v>40.000899999999994</v>
          </cell>
          <cell r="AC26">
            <v>26.077999999999999</v>
          </cell>
          <cell r="AD26">
            <v>358.82459999999998</v>
          </cell>
          <cell r="AE26">
            <v>299.16210000000001</v>
          </cell>
          <cell r="AF26">
            <v>31.211699999999997</v>
          </cell>
          <cell r="AG26">
            <v>116.7996</v>
          </cell>
          <cell r="AH26">
            <v>0</v>
          </cell>
          <cell r="AI26">
            <v>1150.0004999999999</v>
          </cell>
          <cell r="AJ26">
            <v>2250.0009</v>
          </cell>
          <cell r="AK26">
            <v>0</v>
          </cell>
          <cell r="AL26">
            <v>290</v>
          </cell>
          <cell r="AM26">
            <v>289.95459999999997</v>
          </cell>
          <cell r="AN26">
            <v>2999.9999999999995</v>
          </cell>
          <cell r="AO26">
            <v>205.0395</v>
          </cell>
          <cell r="AP26">
            <v>950.48379999999986</v>
          </cell>
          <cell r="AQ26">
            <v>0</v>
          </cell>
          <cell r="AR26">
            <v>165.9975</v>
          </cell>
          <cell r="AS26">
            <v>483.9</v>
          </cell>
          <cell r="AT26">
            <v>235.99669999999998</v>
          </cell>
          <cell r="AU26">
            <v>32.999600000000001</v>
          </cell>
          <cell r="AV26">
            <v>235.99799999999996</v>
          </cell>
          <cell r="AW26">
            <v>78.997099999999989</v>
          </cell>
          <cell r="AX26">
            <v>27.494999999999997</v>
          </cell>
          <cell r="AY26">
            <v>193.07169999999999</v>
          </cell>
          <cell r="AZ26">
            <v>270.09710000000001</v>
          </cell>
          <cell r="BA26">
            <v>161.30499999999998</v>
          </cell>
          <cell r="BB26">
            <v>7.6467000000000001</v>
          </cell>
          <cell r="BC26">
            <v>167.5275</v>
          </cell>
          <cell r="BD26">
            <v>310.40959999999995</v>
          </cell>
          <cell r="BE26">
            <v>694.27329999999995</v>
          </cell>
          <cell r="BF26">
            <v>800</v>
          </cell>
        </row>
        <row r="27">
          <cell r="D27">
            <v>10001.6476</v>
          </cell>
          <cell r="E27">
            <v>0</v>
          </cell>
          <cell r="F27">
            <v>6345.0014999999994</v>
          </cell>
          <cell r="G27"/>
          <cell r="H27"/>
          <cell r="I27">
            <v>0</v>
          </cell>
          <cell r="J27">
            <v>79.002499999999998</v>
          </cell>
          <cell r="K27">
            <v>0</v>
          </cell>
          <cell r="L27">
            <v>336.00209999999998</v>
          </cell>
          <cell r="M27">
            <v>0.29749999999999999</v>
          </cell>
          <cell r="N27">
            <v>56.072599999999994</v>
          </cell>
          <cell r="O27">
            <v>66.18010000000001</v>
          </cell>
          <cell r="P27">
            <v>168.41749999999996</v>
          </cell>
          <cell r="Q27">
            <v>53.302500000000002</v>
          </cell>
          <cell r="R27">
            <v>219.56719999999999</v>
          </cell>
          <cell r="S27">
            <v>305.16750000000002</v>
          </cell>
          <cell r="T27">
            <v>1163.0487999999998</v>
          </cell>
          <cell r="U27">
            <v>1041.4582999999998</v>
          </cell>
          <cell r="V27">
            <v>410.00259999999992</v>
          </cell>
          <cell r="W27">
            <v>769.99959999999987</v>
          </cell>
          <cell r="X27">
            <v>506.5104</v>
          </cell>
          <cell r="Y27">
            <v>415.77670000000001</v>
          </cell>
          <cell r="Z27">
            <v>270.71080000000001</v>
          </cell>
          <cell r="AA27">
            <v>165.07550000000001</v>
          </cell>
          <cell r="AB27">
            <v>40</v>
          </cell>
          <cell r="AC27">
            <v>26.082499999999996</v>
          </cell>
          <cell r="AD27">
            <v>352.4896</v>
          </cell>
          <cell r="AE27">
            <v>310.37880000000001</v>
          </cell>
          <cell r="AF27">
            <v>28.599599999999995</v>
          </cell>
          <cell r="AG27">
            <v>116.34289999999999</v>
          </cell>
          <cell r="AH27">
            <v>184.16659999999999</v>
          </cell>
          <cell r="AI27">
            <v>1149.9995999999999</v>
          </cell>
          <cell r="AJ27">
            <v>2299.9978999999998</v>
          </cell>
          <cell r="AK27">
            <v>0</v>
          </cell>
          <cell r="AL27">
            <v>2160</v>
          </cell>
          <cell r="AM27">
            <v>295.87540000000001</v>
          </cell>
          <cell r="AN27">
            <v>3000</v>
          </cell>
          <cell r="AO27">
            <v>172.94560000000001</v>
          </cell>
          <cell r="AP27">
            <v>846.39709999999991</v>
          </cell>
          <cell r="AQ27">
            <v>0</v>
          </cell>
          <cell r="AR27">
            <v>151</v>
          </cell>
          <cell r="AS27">
            <v>473.82089999999994</v>
          </cell>
          <cell r="AT27">
            <v>230.99959999999999</v>
          </cell>
          <cell r="AU27">
            <v>35.998800000000003</v>
          </cell>
          <cell r="AV27">
            <v>237.49789999999999</v>
          </cell>
          <cell r="AW27">
            <v>80.494599999999991</v>
          </cell>
          <cell r="AX27">
            <v>26.996299999999998</v>
          </cell>
          <cell r="AY27">
            <v>204.08659999999998</v>
          </cell>
          <cell r="AZ27">
            <v>248.19589999999999</v>
          </cell>
          <cell r="BA27">
            <v>165.8408</v>
          </cell>
          <cell r="BB27">
            <v>8.3803999999999998</v>
          </cell>
          <cell r="BC27">
            <v>168.55340000000001</v>
          </cell>
          <cell r="BD27">
            <v>319.06879999999995</v>
          </cell>
          <cell r="BE27">
            <v>702.36789999999996</v>
          </cell>
          <cell r="BF27">
            <v>750</v>
          </cell>
        </row>
        <row r="28">
          <cell r="D28">
            <v>9990.550699999998</v>
          </cell>
          <cell r="E28">
            <v>0</v>
          </cell>
          <cell r="F28">
            <v>9395.9047999999984</v>
          </cell>
          <cell r="G28"/>
          <cell r="H28"/>
          <cell r="I28">
            <v>0</v>
          </cell>
          <cell r="J28">
            <v>75.997500000000002</v>
          </cell>
          <cell r="K28">
            <v>0</v>
          </cell>
          <cell r="L28">
            <v>459.99789999999996</v>
          </cell>
          <cell r="M28">
            <v>0.29749999999999999</v>
          </cell>
          <cell r="N28">
            <v>39.3309</v>
          </cell>
          <cell r="O28">
            <v>48.921299999999995</v>
          </cell>
          <cell r="P28">
            <v>143.2192</v>
          </cell>
          <cell r="Q28">
            <v>50.400399999999998</v>
          </cell>
          <cell r="R28">
            <v>182.27459999999996</v>
          </cell>
          <cell r="S28">
            <v>305.06209999999999</v>
          </cell>
          <cell r="T28">
            <v>1125.2412999999999</v>
          </cell>
          <cell r="U28">
            <v>1029.9470999999999</v>
          </cell>
          <cell r="V28">
            <v>439.99959999999993</v>
          </cell>
          <cell r="W28">
            <v>715.00379999999996</v>
          </cell>
          <cell r="X28">
            <v>456.30959999999999</v>
          </cell>
          <cell r="Y28">
            <v>370.59079999999994</v>
          </cell>
          <cell r="Z28">
            <v>211.22879999999998</v>
          </cell>
          <cell r="AA28">
            <v>155.15970000000002</v>
          </cell>
          <cell r="AB28">
            <v>29.998799999999999</v>
          </cell>
          <cell r="AC28">
            <v>26.040399999999998</v>
          </cell>
          <cell r="AD28">
            <v>337.13959999999997</v>
          </cell>
          <cell r="AE28">
            <v>323.31079999999997</v>
          </cell>
          <cell r="AF28">
            <v>25.440799999999996</v>
          </cell>
          <cell r="AG28">
            <v>114.93459999999999</v>
          </cell>
          <cell r="AH28">
            <v>288.75</v>
          </cell>
          <cell r="AI28">
            <v>1099.9995999999999</v>
          </cell>
          <cell r="AJ28">
            <v>2249.9995999999996</v>
          </cell>
          <cell r="AK28">
            <v>0</v>
          </cell>
          <cell r="AL28">
            <v>1290</v>
          </cell>
          <cell r="AM28">
            <v>274.34169999999995</v>
          </cell>
          <cell r="AN28">
            <v>3000</v>
          </cell>
          <cell r="AO28">
            <v>221.45910000000001</v>
          </cell>
          <cell r="AP28">
            <v>730.32050000000004</v>
          </cell>
          <cell r="AQ28">
            <v>0</v>
          </cell>
          <cell r="AR28">
            <v>90.999999999999986</v>
          </cell>
          <cell r="AS28">
            <v>406.77789999999999</v>
          </cell>
          <cell r="AT28">
            <v>136.9983</v>
          </cell>
          <cell r="AU28">
            <v>22.997900000000001</v>
          </cell>
          <cell r="AV28">
            <v>230.19710000000001</v>
          </cell>
          <cell r="AW28">
            <v>66.894599999999997</v>
          </cell>
          <cell r="AX28">
            <v>21.496699999999997</v>
          </cell>
          <cell r="AY28">
            <v>205.31460000000001</v>
          </cell>
          <cell r="AZ28">
            <v>245.49379999999996</v>
          </cell>
          <cell r="BA28">
            <v>65.332899999999995</v>
          </cell>
          <cell r="BB28">
            <v>4.3129</v>
          </cell>
          <cell r="BC28">
            <v>133.3758</v>
          </cell>
          <cell r="BD28">
            <v>225.41379999999998</v>
          </cell>
          <cell r="BE28">
            <v>633.7192</v>
          </cell>
          <cell r="BF28">
            <v>749.99959999999987</v>
          </cell>
        </row>
        <row r="29">
          <cell r="D29">
            <v>11293.593699999999</v>
          </cell>
          <cell r="E29">
            <v>0</v>
          </cell>
          <cell r="F29">
            <v>10755.634599999999</v>
          </cell>
          <cell r="G29"/>
          <cell r="H29"/>
          <cell r="I29">
            <v>0</v>
          </cell>
          <cell r="J29">
            <v>47.001300000000001</v>
          </cell>
          <cell r="K29">
            <v>0</v>
          </cell>
          <cell r="L29">
            <v>348.33330000000001</v>
          </cell>
          <cell r="M29">
            <v>0.29749999999999999</v>
          </cell>
          <cell r="N29">
            <v>43.128399999999999</v>
          </cell>
          <cell r="O29">
            <v>44.671300000000002</v>
          </cell>
          <cell r="P29">
            <v>143.59669999999997</v>
          </cell>
          <cell r="Q29">
            <v>39.999600000000001</v>
          </cell>
          <cell r="R29">
            <v>178.40419999999997</v>
          </cell>
          <cell r="S29">
            <v>294.59289999999999</v>
          </cell>
          <cell r="T29">
            <v>1164.5672</v>
          </cell>
          <cell r="U29">
            <v>915.4550999999999</v>
          </cell>
          <cell r="V29">
            <v>405.48079999999993</v>
          </cell>
          <cell r="W29">
            <v>666.18459999999993</v>
          </cell>
          <cell r="X29">
            <v>465.18499999999995</v>
          </cell>
          <cell r="Y29">
            <v>382.39919999999995</v>
          </cell>
          <cell r="Z29">
            <v>173.71</v>
          </cell>
          <cell r="AA29">
            <v>97.727499999999992</v>
          </cell>
          <cell r="AB29">
            <v>26.916699999999999</v>
          </cell>
          <cell r="AC29">
            <v>5.7020999999999997</v>
          </cell>
          <cell r="AD29">
            <v>324.69749999999999</v>
          </cell>
          <cell r="AE29">
            <v>178.80459999999999</v>
          </cell>
          <cell r="AF29">
            <v>19.566699999999997</v>
          </cell>
          <cell r="AG29">
            <v>113.4663</v>
          </cell>
          <cell r="AH29">
            <v>399.99880000000002</v>
          </cell>
          <cell r="AI29">
            <v>1100</v>
          </cell>
          <cell r="AJ29">
            <v>2250</v>
          </cell>
          <cell r="AK29">
            <v>0</v>
          </cell>
          <cell r="AL29">
            <v>1410</v>
          </cell>
          <cell r="AM29">
            <v>219.07079999999999</v>
          </cell>
          <cell r="AN29">
            <v>2000</v>
          </cell>
          <cell r="AO29">
            <v>185.29879999999997</v>
          </cell>
          <cell r="AP29">
            <v>636.92499999999995</v>
          </cell>
          <cell r="AQ29">
            <v>0</v>
          </cell>
          <cell r="AR29">
            <v>61.996299999999998</v>
          </cell>
          <cell r="AS29">
            <v>291.14580000000001</v>
          </cell>
          <cell r="AT29">
            <v>72.996299999999991</v>
          </cell>
          <cell r="AU29">
            <v>9.9962999999999997</v>
          </cell>
          <cell r="AV29">
            <v>228.99669999999998</v>
          </cell>
          <cell r="AW29">
            <v>54.99499999999999</v>
          </cell>
          <cell r="AX29">
            <v>14.097099999999999</v>
          </cell>
          <cell r="AY29">
            <v>195.51669999999999</v>
          </cell>
          <cell r="AZ29">
            <v>241.69589999999997</v>
          </cell>
          <cell r="BA29">
            <v>48.08</v>
          </cell>
          <cell r="BB29">
            <v>1.9124999999999999</v>
          </cell>
          <cell r="BC29">
            <v>125.13499999999999</v>
          </cell>
          <cell r="BD29">
            <v>226.51830000000001</v>
          </cell>
          <cell r="BE29">
            <v>623.5166999999999</v>
          </cell>
          <cell r="BF29">
            <v>750.00009999999997</v>
          </cell>
        </row>
        <row r="30">
          <cell r="D30">
            <v>10445.5859</v>
          </cell>
          <cell r="E30">
            <v>0</v>
          </cell>
          <cell r="F30">
            <v>11415.038999999999</v>
          </cell>
          <cell r="G30"/>
          <cell r="H30"/>
          <cell r="I30">
            <v>0</v>
          </cell>
          <cell r="J30">
            <v>64.500399999999999</v>
          </cell>
          <cell r="K30">
            <v>0</v>
          </cell>
          <cell r="L30">
            <v>363.29880000000003</v>
          </cell>
          <cell r="M30">
            <v>4.9962999999999997</v>
          </cell>
          <cell r="N30">
            <v>48.850799999999992</v>
          </cell>
          <cell r="O30">
            <v>49.300899999999999</v>
          </cell>
          <cell r="P30">
            <v>168.3092</v>
          </cell>
          <cell r="Q30">
            <v>52.800799999999995</v>
          </cell>
          <cell r="R30">
            <v>185.66379999999998</v>
          </cell>
          <cell r="S30">
            <v>305.2441</v>
          </cell>
          <cell r="T30">
            <v>1131.2272</v>
          </cell>
          <cell r="U30">
            <v>966.47629999999981</v>
          </cell>
          <cell r="V30">
            <v>290.00130000000001</v>
          </cell>
          <cell r="W30">
            <v>755.01249999999993</v>
          </cell>
          <cell r="X30">
            <v>456.45329999999996</v>
          </cell>
          <cell r="Y30">
            <v>459.04039999999998</v>
          </cell>
          <cell r="Z30">
            <v>235.35249999999999</v>
          </cell>
          <cell r="AA30">
            <v>145.45129999999997</v>
          </cell>
          <cell r="AB30">
            <v>44.999999999999993</v>
          </cell>
          <cell r="AC30">
            <v>17.733799999999999</v>
          </cell>
          <cell r="AD30">
            <v>351.71079999999995</v>
          </cell>
          <cell r="AE30">
            <v>257.80630000000002</v>
          </cell>
          <cell r="AF30">
            <v>35.778799999999997</v>
          </cell>
          <cell r="AG30">
            <v>115.39589999999998</v>
          </cell>
          <cell r="AH30">
            <v>399.99880000000002</v>
          </cell>
          <cell r="AI30">
            <v>1200.0003999999999</v>
          </cell>
          <cell r="AJ30">
            <v>2350.0005000000001</v>
          </cell>
          <cell r="AK30">
            <v>0</v>
          </cell>
          <cell r="AL30">
            <v>290.00040000000001</v>
          </cell>
          <cell r="AM30">
            <v>234.25790000000001</v>
          </cell>
          <cell r="AN30">
            <v>2999.9999999999995</v>
          </cell>
          <cell r="AO30">
            <v>196.64299999999997</v>
          </cell>
          <cell r="AP30">
            <v>750.0684</v>
          </cell>
          <cell r="AQ30">
            <v>0</v>
          </cell>
          <cell r="AR30">
            <v>153.49959999999999</v>
          </cell>
          <cell r="AS30">
            <v>449.5838</v>
          </cell>
          <cell r="AT30">
            <v>216.99959999999996</v>
          </cell>
          <cell r="AU30">
            <v>36.697499999999998</v>
          </cell>
          <cell r="AV30">
            <v>232.09829999999999</v>
          </cell>
          <cell r="AW30">
            <v>71.894599999999997</v>
          </cell>
          <cell r="AX30">
            <v>30.994999999999997</v>
          </cell>
          <cell r="AY30">
            <v>207.51669999999996</v>
          </cell>
          <cell r="AZ30">
            <v>257.19549999999998</v>
          </cell>
          <cell r="BA30">
            <v>150.9888</v>
          </cell>
          <cell r="BB30">
            <v>7.6837999999999997</v>
          </cell>
          <cell r="BC30">
            <v>162.48499999999999</v>
          </cell>
          <cell r="BD30">
            <v>310.47709999999995</v>
          </cell>
          <cell r="BE30">
            <v>715.85129999999992</v>
          </cell>
          <cell r="BF30">
            <v>749.99999999999989</v>
          </cell>
        </row>
        <row r="31">
          <cell r="D31">
            <v>10112.121499999999</v>
          </cell>
          <cell r="E31">
            <v>0</v>
          </cell>
          <cell r="F31">
            <v>8924.4670999999998</v>
          </cell>
          <cell r="G31"/>
          <cell r="H31"/>
          <cell r="I31">
            <v>0</v>
          </cell>
          <cell r="J31">
            <v>105.00209999999998</v>
          </cell>
          <cell r="K31">
            <v>0</v>
          </cell>
          <cell r="L31">
            <v>790.00159999999994</v>
          </cell>
          <cell r="M31">
            <v>0.29749999999999999</v>
          </cell>
          <cell r="N31">
            <v>63.851299999999995</v>
          </cell>
          <cell r="O31">
            <v>57.651399999999995</v>
          </cell>
          <cell r="P31">
            <v>232.20749999999998</v>
          </cell>
          <cell r="Q31">
            <v>57.301299999999991</v>
          </cell>
          <cell r="R31">
            <v>197.23419999999999</v>
          </cell>
          <cell r="S31">
            <v>292.3741</v>
          </cell>
          <cell r="T31">
            <v>1142.5004999999999</v>
          </cell>
          <cell r="U31">
            <v>1096.1931999999999</v>
          </cell>
          <cell r="V31">
            <v>386.00129999999996</v>
          </cell>
          <cell r="W31">
            <v>788.99959999999999</v>
          </cell>
          <cell r="X31">
            <v>490.00709999999998</v>
          </cell>
          <cell r="Y31">
            <v>443.75629999999995</v>
          </cell>
          <cell r="Z31">
            <v>284.65090000000004</v>
          </cell>
          <cell r="AA31">
            <v>190.59339999999997</v>
          </cell>
          <cell r="AB31">
            <v>49.999199999999995</v>
          </cell>
          <cell r="AC31">
            <v>23.290899999999997</v>
          </cell>
          <cell r="AD31">
            <v>358.18</v>
          </cell>
          <cell r="AE31">
            <v>258.33579999999995</v>
          </cell>
          <cell r="AF31">
            <v>47.302899999999994</v>
          </cell>
          <cell r="AG31">
            <v>117.033</v>
          </cell>
          <cell r="AH31">
            <v>400</v>
          </cell>
          <cell r="AI31">
            <v>1199.9999999999998</v>
          </cell>
          <cell r="AJ31">
            <v>2300</v>
          </cell>
          <cell r="AK31">
            <v>0</v>
          </cell>
          <cell r="AL31">
            <v>2178</v>
          </cell>
          <cell r="AM31">
            <v>271.21210000000002</v>
          </cell>
          <cell r="AN31">
            <v>3000</v>
          </cell>
          <cell r="AO31">
            <v>235.46169999999998</v>
          </cell>
          <cell r="AP31">
            <v>869.11919999999998</v>
          </cell>
          <cell r="AQ31">
            <v>0</v>
          </cell>
          <cell r="AR31">
            <v>162.9992</v>
          </cell>
          <cell r="AS31">
            <v>502.29669999999993</v>
          </cell>
          <cell r="AT31">
            <v>231.99709999999999</v>
          </cell>
          <cell r="AU31">
            <v>35.9983</v>
          </cell>
          <cell r="AV31">
            <v>232.0001</v>
          </cell>
          <cell r="AW31">
            <v>77.49499999999999</v>
          </cell>
          <cell r="AX31">
            <v>23.796699999999998</v>
          </cell>
          <cell r="AY31">
            <v>191.23589999999999</v>
          </cell>
          <cell r="AZ31">
            <v>259.49710000000005</v>
          </cell>
          <cell r="BA31">
            <v>188.22629999999998</v>
          </cell>
          <cell r="BB31">
            <v>8.5129000000000001</v>
          </cell>
          <cell r="BC31">
            <v>167.65960000000001</v>
          </cell>
          <cell r="BD31">
            <v>320.88659999999993</v>
          </cell>
          <cell r="BE31">
            <v>765.15</v>
          </cell>
          <cell r="BF31">
            <v>750</v>
          </cell>
        </row>
        <row r="32">
          <cell r="D32">
            <v>11254.612299999997</v>
          </cell>
          <cell r="E32">
            <v>0</v>
          </cell>
          <cell r="F32">
            <v>9410.9984999999997</v>
          </cell>
          <cell r="G32"/>
          <cell r="H32"/>
          <cell r="I32">
            <v>0</v>
          </cell>
          <cell r="J32">
            <v>60.5017</v>
          </cell>
          <cell r="K32">
            <v>0</v>
          </cell>
          <cell r="L32">
            <v>1890</v>
          </cell>
          <cell r="M32">
            <v>0.29749999999999999</v>
          </cell>
          <cell r="N32">
            <v>77.162899999999993</v>
          </cell>
          <cell r="O32">
            <v>69.808799999999991</v>
          </cell>
          <cell r="P32">
            <v>232.39959999999996</v>
          </cell>
          <cell r="Q32">
            <v>53.302499999999995</v>
          </cell>
          <cell r="R32">
            <v>208.38750000000002</v>
          </cell>
          <cell r="S32">
            <v>286.40789999999998</v>
          </cell>
          <cell r="T32">
            <v>1160.7820999999999</v>
          </cell>
          <cell r="U32">
            <v>1033.6813</v>
          </cell>
          <cell r="V32">
            <v>376.63629999999995</v>
          </cell>
          <cell r="W32">
            <v>792.6724999999999</v>
          </cell>
          <cell r="X32">
            <v>508.81459999999993</v>
          </cell>
          <cell r="Y32">
            <v>337.49919999999997</v>
          </cell>
          <cell r="Z32">
            <v>304.3784</v>
          </cell>
          <cell r="AA32">
            <v>167.35329999999999</v>
          </cell>
          <cell r="AB32">
            <v>41.998799999999996</v>
          </cell>
          <cell r="AC32">
            <v>23.806199999999997</v>
          </cell>
          <cell r="AD32">
            <v>373.95919999999995</v>
          </cell>
          <cell r="AE32">
            <v>277.89789999999999</v>
          </cell>
          <cell r="AF32">
            <v>30.718799999999998</v>
          </cell>
          <cell r="AG32">
            <v>116.9863</v>
          </cell>
          <cell r="AH32">
            <v>400</v>
          </cell>
          <cell r="AI32">
            <v>1149.9995999999999</v>
          </cell>
          <cell r="AJ32">
            <v>2400.0016999999998</v>
          </cell>
          <cell r="AK32">
            <v>0</v>
          </cell>
          <cell r="AL32">
            <v>1840.0008</v>
          </cell>
          <cell r="AM32">
            <v>295.01499999999999</v>
          </cell>
          <cell r="AN32">
            <v>2999.9999999999995</v>
          </cell>
          <cell r="AO32">
            <v>227.67340000000002</v>
          </cell>
          <cell r="AP32">
            <v>837.42660000000001</v>
          </cell>
          <cell r="AQ32">
            <v>0</v>
          </cell>
          <cell r="AR32">
            <v>161.4975</v>
          </cell>
          <cell r="AS32">
            <v>518.86469999999997</v>
          </cell>
          <cell r="AT32">
            <v>230.49879999999999</v>
          </cell>
          <cell r="AU32">
            <v>37.999199999999995</v>
          </cell>
          <cell r="AV32">
            <v>236.7979</v>
          </cell>
          <cell r="AW32">
            <v>83.49669999999999</v>
          </cell>
          <cell r="AX32">
            <v>31.897099999999998</v>
          </cell>
          <cell r="AY32">
            <v>191.49499999999998</v>
          </cell>
          <cell r="AZ32">
            <v>276.89499999999998</v>
          </cell>
          <cell r="BA32">
            <v>190.34669999999997</v>
          </cell>
          <cell r="BB32">
            <v>9.2804000000000002</v>
          </cell>
          <cell r="BC32">
            <v>181.09960000000001</v>
          </cell>
          <cell r="BD32">
            <v>311.66209999999995</v>
          </cell>
          <cell r="BE32">
            <v>777.16539999999986</v>
          </cell>
          <cell r="BF32">
            <v>649.99919999999997</v>
          </cell>
        </row>
        <row r="33">
          <cell r="D33">
            <v>10768.357500000013</v>
          </cell>
          <cell r="E33">
            <v>0</v>
          </cell>
          <cell r="F33">
            <v>7916.6100999999981</v>
          </cell>
          <cell r="G33"/>
          <cell r="H33"/>
          <cell r="I33">
            <v>0</v>
          </cell>
          <cell r="J33">
            <v>126.79049999999999</v>
          </cell>
          <cell r="K33">
            <v>0</v>
          </cell>
          <cell r="L33">
            <v>1575</v>
          </cell>
          <cell r="M33">
            <v>0.29749999999999999</v>
          </cell>
          <cell r="N33">
            <v>78.204299999999989</v>
          </cell>
          <cell r="O33">
            <v>65.53</v>
          </cell>
          <cell r="P33">
            <v>235.49709999999999</v>
          </cell>
          <cell r="Q33">
            <v>54.302899999999994</v>
          </cell>
          <cell r="R33">
            <v>201.0959</v>
          </cell>
          <cell r="S33">
            <v>288.3417</v>
          </cell>
          <cell r="T33">
            <v>1189.8328999999999</v>
          </cell>
          <cell r="U33">
            <v>1040.3266999999998</v>
          </cell>
          <cell r="V33">
            <v>407.66579999999999</v>
          </cell>
          <cell r="W33">
            <v>798.67039999999986</v>
          </cell>
          <cell r="X33">
            <v>506.14999999999992</v>
          </cell>
          <cell r="Y33">
            <v>462.74169999999998</v>
          </cell>
          <cell r="Z33">
            <v>313.38129999999995</v>
          </cell>
          <cell r="AA33">
            <v>196.46700000000001</v>
          </cell>
          <cell r="AB33">
            <v>39.999200000000002</v>
          </cell>
          <cell r="AC33">
            <v>27.486699999999999</v>
          </cell>
          <cell r="AD33">
            <v>375.44959999999998</v>
          </cell>
          <cell r="AE33">
            <v>297.22379999999998</v>
          </cell>
          <cell r="AF33">
            <v>31.462499999999999</v>
          </cell>
          <cell r="AG33">
            <v>117.47049999999999</v>
          </cell>
          <cell r="AH33">
            <v>400</v>
          </cell>
          <cell r="AI33">
            <v>1200</v>
          </cell>
          <cell r="AJ33">
            <v>2400.0008999999995</v>
          </cell>
          <cell r="AK33">
            <v>0</v>
          </cell>
          <cell r="AL33">
            <v>740</v>
          </cell>
          <cell r="AM33">
            <v>296.44130000000001</v>
          </cell>
          <cell r="AN33">
            <v>3000.0000000000132</v>
          </cell>
          <cell r="AO33">
            <v>232.4392</v>
          </cell>
          <cell r="AP33">
            <v>904.25339999999983</v>
          </cell>
          <cell r="AQ33">
            <v>0</v>
          </cell>
          <cell r="AR33">
            <v>166.4975</v>
          </cell>
          <cell r="AS33">
            <v>499.16919999999993</v>
          </cell>
          <cell r="AT33">
            <v>230.19880000000001</v>
          </cell>
          <cell r="AU33">
            <v>37.997500000000002</v>
          </cell>
          <cell r="AV33">
            <v>231.69879999999998</v>
          </cell>
          <cell r="AW33">
            <v>80.196699999999993</v>
          </cell>
          <cell r="AX33">
            <v>26.095399999999998</v>
          </cell>
          <cell r="AY33">
            <v>200.50089999999997</v>
          </cell>
          <cell r="AZ33">
            <v>255.69659999999996</v>
          </cell>
          <cell r="BA33">
            <v>177.90999999999997</v>
          </cell>
          <cell r="BB33">
            <v>9.4111999999999991</v>
          </cell>
          <cell r="BC33">
            <v>160.63290000000001</v>
          </cell>
          <cell r="BD33">
            <v>335.68539999999996</v>
          </cell>
          <cell r="BE33">
            <v>757.45959999999991</v>
          </cell>
          <cell r="BF33">
            <v>700.00009999999997</v>
          </cell>
        </row>
        <row r="34">
          <cell r="D34">
            <v>10505.804899999999</v>
          </cell>
          <cell r="E34">
            <v>0</v>
          </cell>
          <cell r="F34">
            <v>6673.5918000000001</v>
          </cell>
          <cell r="G34"/>
          <cell r="H34"/>
          <cell r="I34">
            <v>0</v>
          </cell>
          <cell r="J34">
            <v>134.73169999999999</v>
          </cell>
          <cell r="K34">
            <v>0</v>
          </cell>
          <cell r="L34">
            <v>1909.5016999999998</v>
          </cell>
          <cell r="M34">
            <v>0.29749999999999999</v>
          </cell>
          <cell r="N34">
            <v>72.723799999999997</v>
          </cell>
          <cell r="O34">
            <v>66.619199999999992</v>
          </cell>
          <cell r="P34">
            <v>216.20459999999997</v>
          </cell>
          <cell r="Q34">
            <v>54.302899999999994</v>
          </cell>
          <cell r="R34">
            <v>218.57549999999998</v>
          </cell>
          <cell r="S34">
            <v>284.50839999999999</v>
          </cell>
          <cell r="T34">
            <v>1172.6922</v>
          </cell>
          <cell r="U34">
            <v>1030.1137999999999</v>
          </cell>
          <cell r="V34">
            <v>498.00079999999997</v>
          </cell>
          <cell r="W34">
            <v>777.66919999999993</v>
          </cell>
          <cell r="X34">
            <v>527.57459999999992</v>
          </cell>
          <cell r="Y34">
            <v>452.04129999999998</v>
          </cell>
          <cell r="Z34">
            <v>330.25289999999995</v>
          </cell>
          <cell r="AA34">
            <v>173.13879999999997</v>
          </cell>
          <cell r="AB34">
            <v>40</v>
          </cell>
          <cell r="AC34">
            <v>28.7971</v>
          </cell>
          <cell r="AD34">
            <v>351.41909999999996</v>
          </cell>
          <cell r="AE34">
            <v>297.94539999999995</v>
          </cell>
          <cell r="AF34">
            <v>28.118300000000001</v>
          </cell>
          <cell r="AG34">
            <v>117.8275</v>
          </cell>
          <cell r="AH34">
            <v>400</v>
          </cell>
          <cell r="AI34">
            <v>1250.0003999999999</v>
          </cell>
          <cell r="AJ34">
            <v>2349.9996000000001</v>
          </cell>
          <cell r="AK34">
            <v>0</v>
          </cell>
          <cell r="AL34">
            <v>740</v>
          </cell>
          <cell r="AM34">
            <v>293.3963</v>
          </cell>
          <cell r="AN34">
            <v>2999.9999999999995</v>
          </cell>
          <cell r="AO34">
            <v>257.74630000000002</v>
          </cell>
          <cell r="AP34">
            <v>889.17669999999987</v>
          </cell>
          <cell r="AQ34">
            <v>0</v>
          </cell>
          <cell r="AR34">
            <v>158.4992</v>
          </cell>
          <cell r="AS34">
            <v>474.55380000000002</v>
          </cell>
          <cell r="AT34">
            <v>219.4983</v>
          </cell>
          <cell r="AU34">
            <v>34.199099999999994</v>
          </cell>
          <cell r="AV34">
            <v>231.9992</v>
          </cell>
          <cell r="AW34">
            <v>80.99499999999999</v>
          </cell>
          <cell r="AX34">
            <v>30.996699999999997</v>
          </cell>
          <cell r="AY34">
            <v>199.39499999999998</v>
          </cell>
          <cell r="AZ34">
            <v>257.79419999999999</v>
          </cell>
          <cell r="BA34">
            <v>180.29329999999999</v>
          </cell>
          <cell r="BB34">
            <v>8.7429999999999986</v>
          </cell>
          <cell r="BC34">
            <v>167.6746</v>
          </cell>
          <cell r="BD34">
            <v>308.69289999999995</v>
          </cell>
          <cell r="BE34">
            <v>697.59709999999995</v>
          </cell>
          <cell r="BF34">
            <v>699.99959999999987</v>
          </cell>
        </row>
        <row r="35">
          <cell r="D35">
            <v>10257.600799999998</v>
          </cell>
          <cell r="E35">
            <v>0</v>
          </cell>
          <cell r="F35">
            <v>9172.0350999999973</v>
          </cell>
          <cell r="G35"/>
          <cell r="H35"/>
          <cell r="I35">
            <v>0</v>
          </cell>
          <cell r="J35">
            <v>58.798000000000002</v>
          </cell>
          <cell r="K35">
            <v>0</v>
          </cell>
          <cell r="L35">
            <v>460.29799999999994</v>
          </cell>
          <cell r="M35">
            <v>0.2742</v>
          </cell>
          <cell r="N35">
            <v>40.194199999999995</v>
          </cell>
          <cell r="O35">
            <v>64.238299999999995</v>
          </cell>
          <cell r="P35">
            <v>181.74289999999999</v>
          </cell>
          <cell r="Q35">
            <v>52.229199999999999</v>
          </cell>
          <cell r="R35">
            <v>194.41089999999997</v>
          </cell>
          <cell r="S35">
            <v>274.82220000000001</v>
          </cell>
          <cell r="T35">
            <v>1180.4575</v>
          </cell>
          <cell r="U35">
            <v>1010.8449999999999</v>
          </cell>
          <cell r="V35">
            <v>570</v>
          </cell>
          <cell r="W35">
            <v>758.00249999999983</v>
          </cell>
          <cell r="X35">
            <v>460.87829999999991</v>
          </cell>
          <cell r="Y35">
            <v>445.75129999999996</v>
          </cell>
          <cell r="Z35">
            <v>290.49829999999997</v>
          </cell>
          <cell r="AA35">
            <v>135.80879999999999</v>
          </cell>
          <cell r="AB35">
            <v>31.999600000000001</v>
          </cell>
          <cell r="AC35">
            <v>25.554199999999998</v>
          </cell>
          <cell r="AD35">
            <v>340.28379999999999</v>
          </cell>
          <cell r="AE35">
            <v>229.82579999999996</v>
          </cell>
          <cell r="AF35">
            <v>71.786699999999996</v>
          </cell>
          <cell r="AG35">
            <v>114.84419999999999</v>
          </cell>
          <cell r="AH35">
            <v>410.00129999999996</v>
          </cell>
          <cell r="AI35">
            <v>1200</v>
          </cell>
          <cell r="AJ35">
            <v>2300</v>
          </cell>
          <cell r="AK35">
            <v>0</v>
          </cell>
          <cell r="AL35">
            <v>820.0012999999999</v>
          </cell>
          <cell r="AM35">
            <v>268.73</v>
          </cell>
          <cell r="AN35">
            <v>1999.9999999999998</v>
          </cell>
          <cell r="AO35">
            <v>231.97</v>
          </cell>
          <cell r="AP35">
            <v>778.97579999999994</v>
          </cell>
          <cell r="AQ35">
            <v>0</v>
          </cell>
          <cell r="AR35">
            <v>84.997900000000001</v>
          </cell>
          <cell r="AS35">
            <v>404.53709999999995</v>
          </cell>
          <cell r="AT35">
            <v>126.99789999999999</v>
          </cell>
          <cell r="AU35">
            <v>22.499599999999997</v>
          </cell>
          <cell r="AV35">
            <v>230.4975</v>
          </cell>
          <cell r="AW35">
            <v>64.695399999999992</v>
          </cell>
          <cell r="AX35">
            <v>17.996700000000001</v>
          </cell>
          <cell r="AY35">
            <v>191.09550000000002</v>
          </cell>
          <cell r="AZ35">
            <v>248.99869999999999</v>
          </cell>
          <cell r="BA35">
            <v>90.995099999999994</v>
          </cell>
          <cell r="BB35">
            <v>4.3978999999999999</v>
          </cell>
          <cell r="BC35">
            <v>135.6842</v>
          </cell>
          <cell r="BD35">
            <v>248.22380000000001</v>
          </cell>
          <cell r="BE35">
            <v>675.74540000000002</v>
          </cell>
          <cell r="BF35">
            <v>700.00009999999997</v>
          </cell>
        </row>
        <row r="36">
          <cell r="D36">
            <v>12909.8915</v>
          </cell>
          <cell r="E36">
            <v>0</v>
          </cell>
          <cell r="F36">
            <v>8672.6395999999968</v>
          </cell>
          <cell r="G36"/>
          <cell r="H36"/>
          <cell r="I36">
            <v>0</v>
          </cell>
          <cell r="J36">
            <v>103.66919999999999</v>
          </cell>
          <cell r="K36">
            <v>0</v>
          </cell>
          <cell r="L36">
            <v>465.00040000000001</v>
          </cell>
          <cell r="M36">
            <v>0.29749999999999999</v>
          </cell>
          <cell r="N36">
            <v>66.847599999999986</v>
          </cell>
          <cell r="O36">
            <v>46.921300000000002</v>
          </cell>
          <cell r="P36">
            <v>149.80669999999998</v>
          </cell>
          <cell r="Q36">
            <v>49.402900000000002</v>
          </cell>
          <cell r="R36">
            <v>164.72419999999997</v>
          </cell>
          <cell r="S36">
            <v>263.09289999999999</v>
          </cell>
          <cell r="T36">
            <v>1159.4749999999999</v>
          </cell>
          <cell r="U36">
            <v>929.62379999999996</v>
          </cell>
          <cell r="V36">
            <v>494.99829999999997</v>
          </cell>
          <cell r="W36">
            <v>690.00419999999997</v>
          </cell>
          <cell r="X36">
            <v>448.87329999999992</v>
          </cell>
          <cell r="Y36">
            <v>455.99999999999994</v>
          </cell>
          <cell r="Z36">
            <v>173.81130000000002</v>
          </cell>
          <cell r="AA36">
            <v>66.001300000000001</v>
          </cell>
          <cell r="AB36">
            <v>14.0017</v>
          </cell>
          <cell r="AC36">
            <v>9.0525000000000002</v>
          </cell>
          <cell r="AD36">
            <v>314.78669999999994</v>
          </cell>
          <cell r="AE36">
            <v>181.93539999999999</v>
          </cell>
          <cell r="AF36">
            <v>32.023800000000001</v>
          </cell>
          <cell r="AG36">
            <v>113.4867</v>
          </cell>
          <cell r="AH36">
            <v>410</v>
          </cell>
          <cell r="AI36">
            <v>1200</v>
          </cell>
          <cell r="AJ36">
            <v>2300.0000999999997</v>
          </cell>
          <cell r="AK36">
            <v>0</v>
          </cell>
          <cell r="AL36">
            <v>2490</v>
          </cell>
          <cell r="AM36">
            <v>242.48289999999997</v>
          </cell>
          <cell r="AN36">
            <v>1999.9999999999998</v>
          </cell>
          <cell r="AO36">
            <v>199.53629999999998</v>
          </cell>
          <cell r="AP36">
            <v>745.67960000000005</v>
          </cell>
          <cell r="AQ36">
            <v>0</v>
          </cell>
          <cell r="AR36">
            <v>55.797899999999998</v>
          </cell>
          <cell r="AS36">
            <v>327.7088</v>
          </cell>
          <cell r="AT36">
            <v>69.497500000000002</v>
          </cell>
          <cell r="AU36">
            <v>10.6975</v>
          </cell>
          <cell r="AV36">
            <v>228.9983</v>
          </cell>
          <cell r="AW36">
            <v>50.796700000000001</v>
          </cell>
          <cell r="AX36">
            <v>13.496699999999999</v>
          </cell>
          <cell r="AY36">
            <v>186.39419999999998</v>
          </cell>
          <cell r="AZ36">
            <v>252.49459999999999</v>
          </cell>
          <cell r="BA36">
            <v>50.671199999999999</v>
          </cell>
          <cell r="BB36">
            <v>2.0966999999999998</v>
          </cell>
          <cell r="BC36">
            <v>119.9892</v>
          </cell>
          <cell r="BD36">
            <v>226.18260000000001</v>
          </cell>
          <cell r="BE36">
            <v>639.04669999999999</v>
          </cell>
          <cell r="BF36">
            <v>699.99999999999989</v>
          </cell>
        </row>
        <row r="37">
          <cell r="D37">
            <v>12665.643300000002</v>
          </cell>
          <cell r="E37">
            <v>0</v>
          </cell>
          <cell r="F37">
            <v>7666.5918999999994</v>
          </cell>
          <cell r="G37"/>
          <cell r="H37"/>
          <cell r="I37">
            <v>0</v>
          </cell>
          <cell r="J37">
            <v>95.068299999999994</v>
          </cell>
          <cell r="K37">
            <v>0</v>
          </cell>
          <cell r="L37">
            <v>410.00079999999997</v>
          </cell>
          <cell r="M37">
            <v>0.27999999999999997</v>
          </cell>
          <cell r="N37">
            <v>66.214699999999993</v>
          </cell>
          <cell r="O37">
            <v>67.750100000000003</v>
          </cell>
          <cell r="P37">
            <v>167.54000000000002</v>
          </cell>
          <cell r="Q37">
            <v>56.47</v>
          </cell>
          <cell r="R37">
            <v>253.3596</v>
          </cell>
          <cell r="S37">
            <v>298.66499999999996</v>
          </cell>
          <cell r="T37">
            <v>1139.8516000000002</v>
          </cell>
          <cell r="U37">
            <v>1037.5932999999998</v>
          </cell>
          <cell r="V37">
            <v>387.08879999999999</v>
          </cell>
          <cell r="W37">
            <v>726.00170000000003</v>
          </cell>
          <cell r="X37">
            <v>517.94380000000001</v>
          </cell>
          <cell r="Y37">
            <v>453.98009999999999</v>
          </cell>
          <cell r="Z37">
            <v>297.69839999999999</v>
          </cell>
          <cell r="AA37">
            <v>147.4246</v>
          </cell>
          <cell r="AB37">
            <v>40.000899999999994</v>
          </cell>
          <cell r="AC37">
            <v>20.098299999999998</v>
          </cell>
          <cell r="AD37">
            <v>353.21579999999994</v>
          </cell>
          <cell r="AE37">
            <v>275.16629999999998</v>
          </cell>
          <cell r="AF37">
            <v>38.176299999999998</v>
          </cell>
          <cell r="AG37">
            <v>116.29129999999999</v>
          </cell>
          <cell r="AH37">
            <v>290.41669999999999</v>
          </cell>
          <cell r="AI37">
            <v>1050.0007999999998</v>
          </cell>
          <cell r="AJ37">
            <v>2300</v>
          </cell>
          <cell r="AK37">
            <v>0</v>
          </cell>
          <cell r="AL37">
            <v>1490</v>
          </cell>
          <cell r="AM37">
            <v>242.26419999999999</v>
          </cell>
          <cell r="AN37">
            <v>1999.9999999999998</v>
          </cell>
          <cell r="AO37">
            <v>221.89000000000001</v>
          </cell>
          <cell r="AP37">
            <v>995.7296</v>
          </cell>
          <cell r="AQ37">
            <v>0</v>
          </cell>
          <cell r="AR37">
            <v>155.99959999999999</v>
          </cell>
          <cell r="AS37">
            <v>441.53499999999997</v>
          </cell>
          <cell r="AT37">
            <v>217.59710000000001</v>
          </cell>
          <cell r="AU37">
            <v>33.997499999999995</v>
          </cell>
          <cell r="AV37">
            <v>231.59960000000001</v>
          </cell>
          <cell r="AW37">
            <v>71.296700000000001</v>
          </cell>
          <cell r="AX37">
            <v>15.995800000000001</v>
          </cell>
          <cell r="AY37">
            <v>205.49709999999999</v>
          </cell>
          <cell r="AZ37">
            <v>255.69589999999999</v>
          </cell>
          <cell r="BA37">
            <v>166.35999999999999</v>
          </cell>
          <cell r="BB37">
            <v>7.7132999999999994</v>
          </cell>
          <cell r="BC37">
            <v>153.26089999999999</v>
          </cell>
          <cell r="BD37">
            <v>309.81799999999993</v>
          </cell>
          <cell r="BE37">
            <v>743.5163</v>
          </cell>
          <cell r="BF37">
            <v>649.99880000000007</v>
          </cell>
        </row>
        <row r="38">
          <cell r="D38">
            <v>10569.398200000001</v>
          </cell>
          <cell r="E38">
            <v>0</v>
          </cell>
          <cell r="F38">
            <v>4211.4585000000006</v>
          </cell>
          <cell r="G38"/>
          <cell r="H38"/>
          <cell r="I38">
            <v>0</v>
          </cell>
          <cell r="J38">
            <v>140.9992</v>
          </cell>
          <cell r="K38">
            <v>0</v>
          </cell>
          <cell r="L38">
            <v>431.00080000000003</v>
          </cell>
          <cell r="M38">
            <v>0.29749999999999999</v>
          </cell>
          <cell r="N38">
            <v>74.969200000000001</v>
          </cell>
          <cell r="O38">
            <v>63.650800000000004</v>
          </cell>
          <cell r="P38">
            <v>309.80629999999996</v>
          </cell>
          <cell r="Q38">
            <v>50.802899999999994</v>
          </cell>
          <cell r="R38">
            <v>186.57379999999998</v>
          </cell>
          <cell r="S38">
            <v>278.12290000000002</v>
          </cell>
          <cell r="T38">
            <v>1200.9316999999999</v>
          </cell>
          <cell r="U38">
            <v>1095.8462999999999</v>
          </cell>
          <cell r="V38">
            <v>508.99999999999994</v>
          </cell>
          <cell r="W38">
            <v>696.6724999999999</v>
          </cell>
          <cell r="X38">
            <v>510.83039999999994</v>
          </cell>
          <cell r="Y38">
            <v>366.37579999999997</v>
          </cell>
          <cell r="Z38">
            <v>299.02379999999994</v>
          </cell>
          <cell r="AA38">
            <v>167.01789999999997</v>
          </cell>
          <cell r="AB38">
            <v>42.000799999999998</v>
          </cell>
          <cell r="AC38">
            <v>25</v>
          </cell>
          <cell r="AD38">
            <v>345.67329999999998</v>
          </cell>
          <cell r="AE38">
            <v>316.60379999999998</v>
          </cell>
          <cell r="AF38">
            <v>20.285899999999998</v>
          </cell>
          <cell r="AG38">
            <v>117.20799999999998</v>
          </cell>
          <cell r="AH38">
            <v>0</v>
          </cell>
          <cell r="AI38">
            <v>1100</v>
          </cell>
          <cell r="AJ38">
            <v>2200.0000999999993</v>
          </cell>
          <cell r="AK38">
            <v>0</v>
          </cell>
          <cell r="AL38">
            <v>1539.9999999999998</v>
          </cell>
          <cell r="AM38">
            <v>249.22919999999996</v>
          </cell>
          <cell r="AN38">
            <v>3500.0007999999998</v>
          </cell>
          <cell r="AO38">
            <v>233.67509999999999</v>
          </cell>
          <cell r="AP38">
            <v>1020.3441</v>
          </cell>
          <cell r="AQ38">
            <v>0</v>
          </cell>
          <cell r="AR38">
            <v>153.69919999999999</v>
          </cell>
          <cell r="AS38">
            <v>425.03120000000001</v>
          </cell>
          <cell r="AT38">
            <v>223</v>
          </cell>
          <cell r="AU38">
            <v>35.297499999999999</v>
          </cell>
          <cell r="AV38">
            <v>236.99219999999997</v>
          </cell>
          <cell r="AW38">
            <v>75.196299999999994</v>
          </cell>
          <cell r="AX38">
            <v>25.4954</v>
          </cell>
          <cell r="AY38">
            <v>207.49709999999999</v>
          </cell>
          <cell r="AZ38">
            <v>253.49589999999998</v>
          </cell>
          <cell r="BA38">
            <v>155.75909999999999</v>
          </cell>
          <cell r="BB38">
            <v>8.5595999999999997</v>
          </cell>
          <cell r="BC38">
            <v>158.36379999999997</v>
          </cell>
          <cell r="BD38">
            <v>302.56289999999996</v>
          </cell>
          <cell r="BE38">
            <v>808.32539999999995</v>
          </cell>
          <cell r="BF38">
            <v>650.00010000000009</v>
          </cell>
        </row>
        <row r="39">
          <cell r="D39">
            <v>0</v>
          </cell>
          <cell r="E39">
            <v>0</v>
          </cell>
          <cell r="F39">
            <v>0</v>
          </cell>
          <cell r="G39"/>
          <cell r="H39"/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</row>
        <row r="40">
          <cell r="BI40">
            <v>590337.4234999998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
(Mutun)</v>
          </cell>
          <cell r="E8" t="str">
            <v>GUARAREMA
(EMR Guararema)</v>
          </cell>
          <cell r="F8" t="str">
            <v>GASCAR
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
UFN III</v>
          </cell>
          <cell r="L8" t="str">
            <v>Três Lagoas / 
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10781.487590845567</v>
          </cell>
          <cell r="E9">
            <v>0</v>
          </cell>
          <cell r="F9">
            <v>9592.0732410009859</v>
          </cell>
          <cell r="G9"/>
          <cell r="H9"/>
          <cell r="I9">
            <v>0</v>
          </cell>
          <cell r="J9">
            <v>55.961610178322282</v>
          </cell>
          <cell r="K9">
            <v>0</v>
          </cell>
          <cell r="L9">
            <v>482.08631458231969</v>
          </cell>
          <cell r="M9">
            <v>1.9915726638918332</v>
          </cell>
          <cell r="N9">
            <v>43.986706513847352</v>
          </cell>
          <cell r="O9">
            <v>55.305080167032514</v>
          </cell>
          <cell r="P9">
            <v>168.22368473434238</v>
          </cell>
          <cell r="Q9">
            <v>38.489708603886115</v>
          </cell>
          <cell r="R9">
            <v>106.12892077966806</v>
          </cell>
          <cell r="S9">
            <v>249.5245653075653</v>
          </cell>
          <cell r="T9">
            <v>1135.3594115775381</v>
          </cell>
          <cell r="U9">
            <v>940.17483536283362</v>
          </cell>
          <cell r="V9">
            <v>336.33423934832331</v>
          </cell>
          <cell r="W9">
            <v>819.03633565213545</v>
          </cell>
          <cell r="X9">
            <v>580.24438733190425</v>
          </cell>
          <cell r="Y9">
            <v>344.81336867747058</v>
          </cell>
          <cell r="Z9">
            <v>194.07123642830612</v>
          </cell>
          <cell r="AA9">
            <v>135.07361057915688</v>
          </cell>
          <cell r="AB9">
            <v>39.774888217656134</v>
          </cell>
          <cell r="AC9">
            <v>22.820114610462849</v>
          </cell>
          <cell r="AD9">
            <v>320.12526667678043</v>
          </cell>
          <cell r="AE9">
            <v>359.15917941415699</v>
          </cell>
          <cell r="AF9">
            <v>149.77409228560077</v>
          </cell>
          <cell r="AG9">
            <v>3.2923009671901471</v>
          </cell>
          <cell r="AH9">
            <v>140.42182361518343</v>
          </cell>
          <cell r="AI9">
            <v>1259.7379364889111</v>
          </cell>
          <cell r="AJ9">
            <v>2295.5192510335655</v>
          </cell>
          <cell r="AK9">
            <v>0</v>
          </cell>
          <cell r="AL9">
            <v>290</v>
          </cell>
          <cell r="AM9">
            <v>232.26257104176136</v>
          </cell>
          <cell r="AN9">
            <v>3072.7813844869502</v>
          </cell>
          <cell r="AO9">
            <v>228.41614694948521</v>
          </cell>
          <cell r="AP9">
            <v>844.12897166141556</v>
          </cell>
          <cell r="AQ9">
            <v>0</v>
          </cell>
          <cell r="AR9">
            <v>146.22952723485668</v>
          </cell>
          <cell r="AS9">
            <v>430.65017729929406</v>
          </cell>
          <cell r="AT9">
            <v>199.92639035912646</v>
          </cell>
          <cell r="AU9">
            <v>31.423633455836452</v>
          </cell>
          <cell r="AV9">
            <v>240.72883248991968</v>
          </cell>
          <cell r="AW9">
            <v>76.723936153971053</v>
          </cell>
          <cell r="AX9">
            <v>22.984716254779645</v>
          </cell>
          <cell r="AY9">
            <v>206.97933201384819</v>
          </cell>
          <cell r="AZ9">
            <v>268.46989050789762</v>
          </cell>
          <cell r="BA9">
            <v>150.99251976674071</v>
          </cell>
          <cell r="BB9">
            <v>6.6607368968981673</v>
          </cell>
          <cell r="BC9">
            <v>169.8099191470825</v>
          </cell>
          <cell r="BD9">
            <v>316.25793227789717</v>
          </cell>
          <cell r="BE9">
            <v>788.01107034524807</v>
          </cell>
          <cell r="BF9">
            <v>678.17700408332712</v>
          </cell>
        </row>
        <row r="10">
          <cell r="D10">
            <v>9374.5829164564366</v>
          </cell>
          <cell r="E10">
            <v>0</v>
          </cell>
          <cell r="F10">
            <v>11046.863335818978</v>
          </cell>
          <cell r="G10"/>
          <cell r="H10"/>
          <cell r="I10">
            <v>0</v>
          </cell>
          <cell r="J10">
            <v>74.732363490079223</v>
          </cell>
          <cell r="K10">
            <v>0</v>
          </cell>
          <cell r="L10">
            <v>326.81200741651037</v>
          </cell>
          <cell r="M10">
            <v>0.37424087209489826</v>
          </cell>
          <cell r="N10">
            <v>37.21632454768929</v>
          </cell>
          <cell r="O10">
            <v>66.289425076213348</v>
          </cell>
          <cell r="P10">
            <v>125.66129179745766</v>
          </cell>
          <cell r="Q10">
            <v>48.68241075139337</v>
          </cell>
          <cell r="R10">
            <v>235.48624331034381</v>
          </cell>
          <cell r="S10">
            <v>252.7729010147101</v>
          </cell>
          <cell r="T10">
            <v>1175.3417943761399</v>
          </cell>
          <cell r="U10">
            <v>1004.9150211841511</v>
          </cell>
          <cell r="V10">
            <v>406.71323785133302</v>
          </cell>
          <cell r="W10">
            <v>912.77509552458162</v>
          </cell>
          <cell r="X10">
            <v>596.88497017828331</v>
          </cell>
          <cell r="Y10">
            <v>487.38251993268267</v>
          </cell>
          <cell r="Z10">
            <v>252.26864092845614</v>
          </cell>
          <cell r="AA10">
            <v>170.29434125014518</v>
          </cell>
          <cell r="AB10">
            <v>42.337205019578079</v>
          </cell>
          <cell r="AC10">
            <v>24.588107842171901</v>
          </cell>
          <cell r="AD10">
            <v>338.01778711104248</v>
          </cell>
          <cell r="AE10">
            <v>400.29833109749433</v>
          </cell>
          <cell r="AF10">
            <v>151.31180406377868</v>
          </cell>
          <cell r="AG10">
            <v>2.8963455459264189</v>
          </cell>
          <cell r="AH10">
            <v>3.2705864180213172E-2</v>
          </cell>
          <cell r="AI10">
            <v>1248.3241260517248</v>
          </cell>
          <cell r="AJ10">
            <v>2281.3326803241171</v>
          </cell>
          <cell r="AK10">
            <v>0</v>
          </cell>
          <cell r="AL10">
            <v>279.99919999999997</v>
          </cell>
          <cell r="AM10">
            <v>242.61585362077642</v>
          </cell>
          <cell r="AN10">
            <v>3050.7526164624323</v>
          </cell>
          <cell r="AO10">
            <v>220.50508094982868</v>
          </cell>
          <cell r="AP10">
            <v>863.38119818683992</v>
          </cell>
          <cell r="AQ10">
            <v>0</v>
          </cell>
          <cell r="AR10">
            <v>151.82410657565072</v>
          </cell>
          <cell r="AS10">
            <v>476.54481525060504</v>
          </cell>
          <cell r="AT10">
            <v>209.57354796887333</v>
          </cell>
          <cell r="AU10">
            <v>35.310269676203092</v>
          </cell>
          <cell r="AV10">
            <v>235.20583073712666</v>
          </cell>
          <cell r="AW10">
            <v>80.845143121531848</v>
          </cell>
          <cell r="AX10">
            <v>31.817980391976565</v>
          </cell>
          <cell r="AY10">
            <v>193.39833305091901</v>
          </cell>
          <cell r="AZ10">
            <v>261.76665518722103</v>
          </cell>
          <cell r="BA10">
            <v>175.51602012311398</v>
          </cell>
          <cell r="BB10">
            <v>7.4789196631113697</v>
          </cell>
          <cell r="BC10">
            <v>176.120810529594</v>
          </cell>
          <cell r="BD10">
            <v>331.47607811329198</v>
          </cell>
          <cell r="BE10">
            <v>803.02493856994306</v>
          </cell>
          <cell r="BF10">
            <v>666.61574917647567</v>
          </cell>
        </row>
        <row r="11">
          <cell r="D11">
            <v>9895.2613465288377</v>
          </cell>
          <cell r="E11">
            <v>0</v>
          </cell>
          <cell r="F11">
            <v>9653.6093014834332</v>
          </cell>
          <cell r="G11"/>
          <cell r="H11"/>
          <cell r="I11">
            <v>0</v>
          </cell>
          <cell r="J11">
            <v>58.649120739032419</v>
          </cell>
          <cell r="K11">
            <v>0</v>
          </cell>
          <cell r="L11">
            <v>293.57400274123393</v>
          </cell>
          <cell r="M11">
            <v>1.6084851236170411E-3</v>
          </cell>
          <cell r="N11">
            <v>41.805332605368712</v>
          </cell>
          <cell r="O11">
            <v>67.374348292093117</v>
          </cell>
          <cell r="P11">
            <v>118.35930549794421</v>
          </cell>
          <cell r="Q11">
            <v>50.301619109167852</v>
          </cell>
          <cell r="R11">
            <v>245.74408910535757</v>
          </cell>
          <cell r="S11">
            <v>255.86574982657169</v>
          </cell>
          <cell r="T11">
            <v>1177.0046999131064</v>
          </cell>
          <cell r="U11">
            <v>944.72255896900799</v>
          </cell>
          <cell r="V11">
            <v>418.77231890394472</v>
          </cell>
          <cell r="W11">
            <v>923.74603639106385</v>
          </cell>
          <cell r="X11">
            <v>596.86647259936126</v>
          </cell>
          <cell r="Y11">
            <v>427.96266673858366</v>
          </cell>
          <cell r="Z11">
            <v>277.20230499135232</v>
          </cell>
          <cell r="AA11">
            <v>180.60446281167643</v>
          </cell>
          <cell r="AB11">
            <v>41.588991356242218</v>
          </cell>
          <cell r="AC11">
            <v>24.273112838796919</v>
          </cell>
          <cell r="AD11">
            <v>342.18510398548028</v>
          </cell>
          <cell r="AE11">
            <v>401.4658232163863</v>
          </cell>
          <cell r="AF11">
            <v>156.60211163535513</v>
          </cell>
          <cell r="AG11">
            <v>2.6140564067316276</v>
          </cell>
          <cell r="AH11">
            <v>2.7344247101489697E-2</v>
          </cell>
          <cell r="AI11">
            <v>1146.5088942927428</v>
          </cell>
          <cell r="AJ11">
            <v>2273.4915834273379</v>
          </cell>
          <cell r="AK11">
            <v>0</v>
          </cell>
          <cell r="AL11">
            <v>290</v>
          </cell>
          <cell r="AM11">
            <v>238.66434183375722</v>
          </cell>
          <cell r="AN11">
            <v>3057.1337476022509</v>
          </cell>
          <cell r="AO11">
            <v>232.9086458997476</v>
          </cell>
          <cell r="AP11">
            <v>847.91454139984671</v>
          </cell>
          <cell r="AQ11">
            <v>0</v>
          </cell>
          <cell r="AR11">
            <v>168.01994328535071</v>
          </cell>
          <cell r="AS11">
            <v>478.26080079665036</v>
          </cell>
          <cell r="AT11">
            <v>225.85356206670912</v>
          </cell>
          <cell r="AU11">
            <v>33.815718915508931</v>
          </cell>
          <cell r="AV11">
            <v>234.44930656731876</v>
          </cell>
          <cell r="AW11">
            <v>77.836739778660103</v>
          </cell>
          <cell r="AX11">
            <v>41.757078051660194</v>
          </cell>
          <cell r="AY11">
            <v>198.7511248287399</v>
          </cell>
          <cell r="AZ11">
            <v>241.25539946382224</v>
          </cell>
          <cell r="BA11">
            <v>175.49725446333846</v>
          </cell>
          <cell r="BB11">
            <v>7.9786223748483964</v>
          </cell>
          <cell r="BC11">
            <v>170.44446652834944</v>
          </cell>
          <cell r="BD11">
            <v>297.99626450776509</v>
          </cell>
          <cell r="BE11">
            <v>795.86878825497047</v>
          </cell>
          <cell r="BF11">
            <v>649.55883676393273</v>
          </cell>
        </row>
        <row r="12">
          <cell r="D12">
            <v>9707.953521964484</v>
          </cell>
          <cell r="E12">
            <v>0</v>
          </cell>
          <cell r="F12">
            <v>8614.1285388984888</v>
          </cell>
          <cell r="G12"/>
          <cell r="H12"/>
          <cell r="I12">
            <v>0</v>
          </cell>
          <cell r="J12">
            <v>61.362903223428212</v>
          </cell>
          <cell r="K12">
            <v>0</v>
          </cell>
          <cell r="L12">
            <v>590.41028139401737</v>
          </cell>
          <cell r="M12">
            <v>0</v>
          </cell>
          <cell r="N12">
            <v>42.151156906946369</v>
          </cell>
          <cell r="O12">
            <v>68.017742341539901</v>
          </cell>
          <cell r="P12">
            <v>105.10646040275546</v>
          </cell>
          <cell r="Q12">
            <v>55.341003001460052</v>
          </cell>
          <cell r="R12">
            <v>242.57510533097823</v>
          </cell>
          <cell r="S12">
            <v>257.01420820483435</v>
          </cell>
          <cell r="T12">
            <v>1244.4664425635826</v>
          </cell>
          <cell r="U12">
            <v>1030.4124592828744</v>
          </cell>
          <cell r="V12">
            <v>465.71193602389684</v>
          </cell>
          <cell r="W12">
            <v>907.86117347192953</v>
          </cell>
          <cell r="X12">
            <v>589.58459236389319</v>
          </cell>
          <cell r="Y12">
            <v>364.7644819891085</v>
          </cell>
          <cell r="Z12">
            <v>309.49103536283951</v>
          </cell>
          <cell r="AA12">
            <v>180.24121325459308</v>
          </cell>
          <cell r="AB12">
            <v>42.288682385015626</v>
          </cell>
          <cell r="AC12">
            <v>29.804425098061966</v>
          </cell>
          <cell r="AD12">
            <v>333.52126694797101</v>
          </cell>
          <cell r="AE12">
            <v>402.75797293235871</v>
          </cell>
          <cell r="AF12">
            <v>150.32231763190026</v>
          </cell>
          <cell r="AG12">
            <v>3.4762044329903623</v>
          </cell>
          <cell r="AH12">
            <v>0.36995157843191945</v>
          </cell>
          <cell r="AI12">
            <v>1192.5997674291359</v>
          </cell>
          <cell r="AJ12">
            <v>2264.2685297285175</v>
          </cell>
          <cell r="AK12">
            <v>0</v>
          </cell>
          <cell r="AL12">
            <v>290</v>
          </cell>
          <cell r="AM12">
            <v>306.9504331100872</v>
          </cell>
          <cell r="AN12">
            <v>4080.4323449308331</v>
          </cell>
          <cell r="AO12">
            <v>224.81635724283012</v>
          </cell>
          <cell r="AP12">
            <v>850.83849927372876</v>
          </cell>
          <cell r="AQ12">
            <v>0</v>
          </cell>
          <cell r="AR12">
            <v>167.16825041239548</v>
          </cell>
          <cell r="AS12">
            <v>439.9536552542948</v>
          </cell>
          <cell r="AT12">
            <v>221.17045762929811</v>
          </cell>
          <cell r="AU12">
            <v>34.289685865268083</v>
          </cell>
          <cell r="AV12">
            <v>229.4831087481511</v>
          </cell>
          <cell r="AW12">
            <v>80.27091393240056</v>
          </cell>
          <cell r="AX12">
            <v>23.690305062339657</v>
          </cell>
          <cell r="AY12">
            <v>184.33834037400339</v>
          </cell>
          <cell r="AZ12">
            <v>273.22516104136969</v>
          </cell>
          <cell r="BA12">
            <v>185.89316189812934</v>
          </cell>
          <cell r="BB12">
            <v>8.3273955658193586</v>
          </cell>
          <cell r="BC12">
            <v>171.9181069824366</v>
          </cell>
          <cell r="BD12">
            <v>302.79089058041353</v>
          </cell>
          <cell r="BE12">
            <v>844.54154809562328</v>
          </cell>
          <cell r="BF12">
            <v>723.88961513481559</v>
          </cell>
        </row>
        <row r="13">
          <cell r="D13">
            <v>9186.8603708110459</v>
          </cell>
          <cell r="E13">
            <v>0</v>
          </cell>
          <cell r="F13">
            <v>9675.3959300573733</v>
          </cell>
          <cell r="G13"/>
          <cell r="H13"/>
          <cell r="I13">
            <v>0</v>
          </cell>
          <cell r="J13">
            <v>91.173762261984848</v>
          </cell>
          <cell r="K13">
            <v>0</v>
          </cell>
          <cell r="L13">
            <v>1912.0151131117559</v>
          </cell>
          <cell r="M13">
            <v>0.36807501245436625</v>
          </cell>
          <cell r="N13">
            <v>36.279918124890209</v>
          </cell>
          <cell r="O13">
            <v>64.577460742976854</v>
          </cell>
          <cell r="P13">
            <v>106.73424734785588</v>
          </cell>
          <cell r="Q13">
            <v>51.926725245728939</v>
          </cell>
          <cell r="R13">
            <v>245.17414920988921</v>
          </cell>
          <cell r="S13">
            <v>264.78158286678109</v>
          </cell>
          <cell r="T13">
            <v>1232.349992208231</v>
          </cell>
          <cell r="U13">
            <v>1026.3405791924374</v>
          </cell>
          <cell r="V13">
            <v>420.830107538758</v>
          </cell>
          <cell r="W13">
            <v>838.29285147122323</v>
          </cell>
          <cell r="X13">
            <v>594.35589540224953</v>
          </cell>
          <cell r="Y13">
            <v>382.44736319559263</v>
          </cell>
          <cell r="Z13">
            <v>266.40239970967917</v>
          </cell>
          <cell r="AA13">
            <v>155.92038202379536</v>
          </cell>
          <cell r="AB13">
            <v>43.809505069395541</v>
          </cell>
          <cell r="AC13">
            <v>24.721344026578151</v>
          </cell>
          <cell r="AD13">
            <v>344.98199153459638</v>
          </cell>
          <cell r="AE13">
            <v>378.35135582830156</v>
          </cell>
          <cell r="AF13">
            <v>151.22977132247419</v>
          </cell>
          <cell r="AG13">
            <v>6.1465578190485868</v>
          </cell>
          <cell r="AH13">
            <v>195.65720276019263</v>
          </cell>
          <cell r="AI13">
            <v>1242.1504920664286</v>
          </cell>
          <cell r="AJ13">
            <v>2264.3762982318012</v>
          </cell>
          <cell r="AK13">
            <v>0</v>
          </cell>
          <cell r="AL13">
            <v>1110.0003999999999</v>
          </cell>
          <cell r="AM13">
            <v>302.77721845686278</v>
          </cell>
          <cell r="AN13">
            <v>4081.1325763033842</v>
          </cell>
          <cell r="AO13">
            <v>243.52250306878855</v>
          </cell>
          <cell r="AP13">
            <v>845.25517932880052</v>
          </cell>
          <cell r="AQ13">
            <v>0</v>
          </cell>
          <cell r="AR13">
            <v>144.8821528629735</v>
          </cell>
          <cell r="AS13">
            <v>475.94806726974321</v>
          </cell>
          <cell r="AT13">
            <v>247.36517402910943</v>
          </cell>
          <cell r="AU13">
            <v>35.090711456829368</v>
          </cell>
          <cell r="AV13">
            <v>228.50246898445252</v>
          </cell>
          <cell r="AW13">
            <v>89.604953104750251</v>
          </cell>
          <cell r="AX13">
            <v>29.602292134194087</v>
          </cell>
          <cell r="AY13">
            <v>195.36490010031309</v>
          </cell>
          <cell r="AZ13">
            <v>286.84881191436574</v>
          </cell>
          <cell r="BA13">
            <v>184.29379152354613</v>
          </cell>
          <cell r="BB13">
            <v>9.0158271987274503</v>
          </cell>
          <cell r="BC13">
            <v>181.17225806031331</v>
          </cell>
          <cell r="BD13">
            <v>320.75927789633948</v>
          </cell>
          <cell r="BE13">
            <v>811.61103215981075</v>
          </cell>
          <cell r="BF13">
            <v>735.35409285339597</v>
          </cell>
        </row>
        <row r="14">
          <cell r="D14">
            <v>10186.279734489492</v>
          </cell>
          <cell r="E14">
            <v>0</v>
          </cell>
          <cell r="F14">
            <v>10696.385127850042</v>
          </cell>
          <cell r="G14"/>
          <cell r="H14"/>
          <cell r="I14">
            <v>0</v>
          </cell>
          <cell r="J14">
            <v>181.71512178953407</v>
          </cell>
          <cell r="K14">
            <v>0</v>
          </cell>
          <cell r="L14">
            <v>1779.8204228230181</v>
          </cell>
          <cell r="M14">
            <v>0</v>
          </cell>
          <cell r="N14">
            <v>42.961565328395423</v>
          </cell>
          <cell r="O14">
            <v>52.392381689016048</v>
          </cell>
          <cell r="P14">
            <v>130.8001336865602</v>
          </cell>
          <cell r="Q14">
            <v>48.777311373686771</v>
          </cell>
          <cell r="R14">
            <v>214.35289343284734</v>
          </cell>
          <cell r="S14">
            <v>258.94144146378153</v>
          </cell>
          <cell r="T14">
            <v>1253.4187345999289</v>
          </cell>
          <cell r="U14">
            <v>1027.5662448566352</v>
          </cell>
          <cell r="V14">
            <v>436.84472159119713</v>
          </cell>
          <cell r="W14">
            <v>784.49090065221094</v>
          </cell>
          <cell r="X14">
            <v>541.05069840558144</v>
          </cell>
          <cell r="Y14">
            <v>381.02090497179802</v>
          </cell>
          <cell r="Z14">
            <v>160.47882886412611</v>
          </cell>
          <cell r="AA14">
            <v>83.149566141967199</v>
          </cell>
          <cell r="AB14">
            <v>21.976732243979633</v>
          </cell>
          <cell r="AC14">
            <v>14.366989124147425</v>
          </cell>
          <cell r="AD14">
            <v>337.33873830802219</v>
          </cell>
          <cell r="AE14">
            <v>328.0454474254708</v>
          </cell>
          <cell r="AF14">
            <v>147.06915646938481</v>
          </cell>
          <cell r="AG14">
            <v>3.2016896385597207</v>
          </cell>
          <cell r="AH14">
            <v>404.25359601646863</v>
          </cell>
          <cell r="AI14">
            <v>1281.335334324571</v>
          </cell>
          <cell r="AJ14">
            <v>2289.72093024378</v>
          </cell>
          <cell r="AK14">
            <v>0</v>
          </cell>
          <cell r="AL14">
            <v>1110</v>
          </cell>
          <cell r="AM14">
            <v>274.24912630439093</v>
          </cell>
          <cell r="AN14">
            <v>3066.6852533199199</v>
          </cell>
          <cell r="AO14">
            <v>223.21323373629201</v>
          </cell>
          <cell r="AP14">
            <v>719.22742100401206</v>
          </cell>
          <cell r="AQ14">
            <v>0</v>
          </cell>
          <cell r="AR14">
            <v>78.437508972331074</v>
          </cell>
          <cell r="AS14">
            <v>414.9419796629038</v>
          </cell>
          <cell r="AT14">
            <v>141.2944267947457</v>
          </cell>
          <cell r="AU14">
            <v>18.919002023983637</v>
          </cell>
          <cell r="AV14">
            <v>231.93578048081341</v>
          </cell>
          <cell r="AW14">
            <v>70.616250058743219</v>
          </cell>
          <cell r="AX14">
            <v>22.171627024791231</v>
          </cell>
          <cell r="AY14">
            <v>202.55842571397767</v>
          </cell>
          <cell r="AZ14">
            <v>262.76266133763909</v>
          </cell>
          <cell r="BA14">
            <v>98.400149760688237</v>
          </cell>
          <cell r="BB14">
            <v>4.4504102561944165</v>
          </cell>
          <cell r="BC14">
            <v>166.75004428025505</v>
          </cell>
          <cell r="BD14">
            <v>258.60473191123765</v>
          </cell>
          <cell r="BE14">
            <v>730.04233881350456</v>
          </cell>
          <cell r="BF14">
            <v>723.11110833498492</v>
          </cell>
        </row>
        <row r="15">
          <cell r="D15">
            <v>10396.449494277524</v>
          </cell>
          <cell r="E15">
            <v>0</v>
          </cell>
          <cell r="F15">
            <v>9560.8325733732618</v>
          </cell>
          <cell r="G15"/>
          <cell r="H15"/>
          <cell r="I15">
            <v>0</v>
          </cell>
          <cell r="J15">
            <v>59.697048797068923</v>
          </cell>
          <cell r="K15">
            <v>0</v>
          </cell>
          <cell r="L15">
            <v>497.75671281830427</v>
          </cell>
          <cell r="M15">
            <v>8.0424256180852065E-4</v>
          </cell>
          <cell r="N15">
            <v>32.178817221374651</v>
          </cell>
          <cell r="O15">
            <v>34.54114570626021</v>
          </cell>
          <cell r="P15">
            <v>184.0372381463292</v>
          </cell>
          <cell r="Q15">
            <v>40.427397016136773</v>
          </cell>
          <cell r="R15">
            <v>177.26497961419369</v>
          </cell>
          <cell r="S15">
            <v>229.37855721511596</v>
          </cell>
          <cell r="T15">
            <v>1178.6029979642738</v>
          </cell>
          <cell r="U15">
            <v>985.78718417494997</v>
          </cell>
          <cell r="V15">
            <v>213.76204323077212</v>
          </cell>
          <cell r="W15">
            <v>721.97203278661073</v>
          </cell>
          <cell r="X15">
            <v>495.41529464002571</v>
          </cell>
          <cell r="Y15">
            <v>315.23118260732178</v>
          </cell>
          <cell r="Z15">
            <v>55.838024904657722</v>
          </cell>
          <cell r="AA15">
            <v>47.552181871198407</v>
          </cell>
          <cell r="AB15">
            <v>10.290551659193957</v>
          </cell>
          <cell r="AC15">
            <v>0.42490815348883504</v>
          </cell>
          <cell r="AD15">
            <v>307.94688964416798</v>
          </cell>
          <cell r="AE15">
            <v>234.2431523906418</v>
          </cell>
          <cell r="AF15">
            <v>143.65166174340646</v>
          </cell>
          <cell r="AG15">
            <v>2.9413831293876957</v>
          </cell>
          <cell r="AH15">
            <v>403.16679623461135</v>
          </cell>
          <cell r="AI15">
            <v>1255.4464981791009</v>
          </cell>
          <cell r="AJ15">
            <v>2272.9452346470162</v>
          </cell>
          <cell r="AK15">
            <v>0</v>
          </cell>
          <cell r="AL15">
            <v>1410</v>
          </cell>
          <cell r="AM15">
            <v>235.83608882473058</v>
          </cell>
          <cell r="AN15">
            <v>3081.6207245962846</v>
          </cell>
          <cell r="AO15">
            <v>178.14482097681201</v>
          </cell>
          <cell r="AP15">
            <v>648.4669434458508</v>
          </cell>
          <cell r="AQ15">
            <v>0</v>
          </cell>
          <cell r="AR15">
            <v>48.417278786850488</v>
          </cell>
          <cell r="AS15">
            <v>363.65355493039675</v>
          </cell>
          <cell r="AT15">
            <v>57.64515794104156</v>
          </cell>
          <cell r="AU15">
            <v>4.7152741398833564</v>
          </cell>
          <cell r="AV15">
            <v>236.44918973768262</v>
          </cell>
          <cell r="AW15">
            <v>44.781566245768104</v>
          </cell>
          <cell r="AX15">
            <v>17.738373943248732</v>
          </cell>
          <cell r="AY15">
            <v>196.08240452004156</v>
          </cell>
          <cell r="AZ15">
            <v>246.65994022182991</v>
          </cell>
          <cell r="BA15">
            <v>51.270463315293185</v>
          </cell>
          <cell r="BB15">
            <v>2.0516227751735361</v>
          </cell>
          <cell r="BC15">
            <v>144.98563207259286</v>
          </cell>
          <cell r="BD15">
            <v>247.19521076771409</v>
          </cell>
          <cell r="BE15">
            <v>680.01523449876822</v>
          </cell>
          <cell r="BF15">
            <v>684.9634709007214</v>
          </cell>
        </row>
        <row r="16">
          <cell r="D16">
            <v>10876.515015382876</v>
          </cell>
          <cell r="E16">
            <v>0</v>
          </cell>
          <cell r="F16">
            <v>8695.5723673139819</v>
          </cell>
          <cell r="G16"/>
          <cell r="H16"/>
          <cell r="I16">
            <v>0</v>
          </cell>
          <cell r="J16">
            <v>83.548738533478087</v>
          </cell>
          <cell r="K16">
            <v>0</v>
          </cell>
          <cell r="L16">
            <v>455.18198816213931</v>
          </cell>
          <cell r="M16">
            <v>0.93962339304628817</v>
          </cell>
          <cell r="N16">
            <v>31.202734832193045</v>
          </cell>
          <cell r="O16">
            <v>57.996611940551702</v>
          </cell>
          <cell r="P16">
            <v>141.15368434642926</v>
          </cell>
          <cell r="Q16">
            <v>25.65104842802883</v>
          </cell>
          <cell r="R16">
            <v>125.96958477948426</v>
          </cell>
          <cell r="S16">
            <v>261.95118521092286</v>
          </cell>
          <cell r="T16">
            <v>1176.6012382279328</v>
          </cell>
          <cell r="U16">
            <v>1011.4350156327338</v>
          </cell>
          <cell r="V16">
            <v>239.21283526091062</v>
          </cell>
          <cell r="W16">
            <v>808.07397337297493</v>
          </cell>
          <cell r="X16">
            <v>551.45169937659648</v>
          </cell>
          <cell r="Y16">
            <v>365.2266533812944</v>
          </cell>
          <cell r="Z16">
            <v>183.44692410596164</v>
          </cell>
          <cell r="AA16">
            <v>137.40457360413177</v>
          </cell>
          <cell r="AB16">
            <v>37.221150003060146</v>
          </cell>
          <cell r="AC16">
            <v>18.135401687928201</v>
          </cell>
          <cell r="AD16">
            <v>324.78236727135965</v>
          </cell>
          <cell r="AE16">
            <v>353.8871013406482</v>
          </cell>
          <cell r="AF16">
            <v>154.49177915316957</v>
          </cell>
          <cell r="AG16">
            <v>6.1516513552733745</v>
          </cell>
          <cell r="AH16">
            <v>416.87511070063761</v>
          </cell>
          <cell r="AI16">
            <v>1151.4777729204507</v>
          </cell>
          <cell r="AJ16">
            <v>2151.8772402009008</v>
          </cell>
          <cell r="AK16">
            <v>0</v>
          </cell>
          <cell r="AL16">
            <v>410</v>
          </cell>
          <cell r="AM16">
            <v>275.92624012661565</v>
          </cell>
          <cell r="AN16">
            <v>3077.1250877328102</v>
          </cell>
          <cell r="AO16">
            <v>197.43913619630644</v>
          </cell>
          <cell r="AP16">
            <v>767.76667657940288</v>
          </cell>
          <cell r="AQ16">
            <v>0</v>
          </cell>
          <cell r="AR16">
            <v>161.84336041066126</v>
          </cell>
          <cell r="AS16">
            <v>476.3660053210296</v>
          </cell>
          <cell r="AT16">
            <v>217.59693984632909</v>
          </cell>
          <cell r="AU16">
            <v>30.148372833662073</v>
          </cell>
          <cell r="AV16">
            <v>232.8684337716571</v>
          </cell>
          <cell r="AW16">
            <v>76.1714215140086</v>
          </cell>
          <cell r="AX16">
            <v>17.81611739089022</v>
          </cell>
          <cell r="AY16">
            <v>215.01974095234482</v>
          </cell>
          <cell r="AZ16">
            <v>273.87121237896059</v>
          </cell>
          <cell r="BA16">
            <v>171.35969456368755</v>
          </cell>
          <cell r="BB16">
            <v>6.6202566879538045</v>
          </cell>
          <cell r="BC16">
            <v>173.2343839752632</v>
          </cell>
          <cell r="BD16">
            <v>318.06211642488762</v>
          </cell>
          <cell r="BE16">
            <v>779.11641569249662</v>
          </cell>
          <cell r="BF16">
            <v>698.9304833907961</v>
          </cell>
        </row>
        <row r="17">
          <cell r="D17">
            <v>10129.260277261554</v>
          </cell>
          <cell r="E17">
            <v>0</v>
          </cell>
          <cell r="F17">
            <v>11740.942998393512</v>
          </cell>
          <cell r="G17"/>
          <cell r="H17"/>
          <cell r="I17">
            <v>0</v>
          </cell>
          <cell r="J17">
            <v>58.635448615481685</v>
          </cell>
          <cell r="K17">
            <v>0</v>
          </cell>
          <cell r="L17">
            <v>428.31599730407163</v>
          </cell>
          <cell r="M17">
            <v>0.80799569376362701</v>
          </cell>
          <cell r="N17">
            <v>41.958674853820199</v>
          </cell>
          <cell r="O17">
            <v>65.710638512565069</v>
          </cell>
          <cell r="P17">
            <v>165.93534656514299</v>
          </cell>
          <cell r="Q17">
            <v>43.764467485934262</v>
          </cell>
          <cell r="R17">
            <v>258.87549357371319</v>
          </cell>
          <cell r="S17">
            <v>264.6140323330709</v>
          </cell>
          <cell r="T17">
            <v>1180.7371896424593</v>
          </cell>
          <cell r="U17">
            <v>1036.0756673222756</v>
          </cell>
          <cell r="V17">
            <v>274.02876384245542</v>
          </cell>
          <cell r="W17">
            <v>846.3859443707023</v>
          </cell>
          <cell r="X17">
            <v>580.76071105658514</v>
          </cell>
          <cell r="Y17">
            <v>352.12983134309655</v>
          </cell>
          <cell r="Z17">
            <v>237.24673027814265</v>
          </cell>
          <cell r="AA17">
            <v>167.87008608800039</v>
          </cell>
          <cell r="AB17">
            <v>42.322192491757654</v>
          </cell>
          <cell r="AC17">
            <v>25.351602114182121</v>
          </cell>
          <cell r="AD17">
            <v>336.4294080514706</v>
          </cell>
          <cell r="AE17">
            <v>378.40336351396519</v>
          </cell>
          <cell r="AF17">
            <v>159.41293938887591</v>
          </cell>
          <cell r="AG17">
            <v>6.8223896518216804</v>
          </cell>
          <cell r="AH17">
            <v>415.33203730538099</v>
          </cell>
          <cell r="AI17">
            <v>1125.0720768885913</v>
          </cell>
          <cell r="AJ17">
            <v>2265.0234454132024</v>
          </cell>
          <cell r="AK17">
            <v>0</v>
          </cell>
          <cell r="AL17">
            <v>410.00040000000001</v>
          </cell>
          <cell r="AM17">
            <v>266.33993687071199</v>
          </cell>
          <cell r="AN17">
            <v>3082.4041338174911</v>
          </cell>
          <cell r="AO17">
            <v>225.51685251416555</v>
          </cell>
          <cell r="AP17">
            <v>836.14337918436308</v>
          </cell>
          <cell r="AQ17">
            <v>0</v>
          </cell>
          <cell r="AR17">
            <v>160.86942266831113</v>
          </cell>
          <cell r="AS17">
            <v>460.86610650814805</v>
          </cell>
          <cell r="AT17">
            <v>225.53669049735643</v>
          </cell>
          <cell r="AU17">
            <v>35.756624298006827</v>
          </cell>
          <cell r="AV17">
            <v>241.70303831312378</v>
          </cell>
          <cell r="AW17">
            <v>80.789114223059187</v>
          </cell>
          <cell r="AX17">
            <v>21.72205543274027</v>
          </cell>
          <cell r="AY17">
            <v>217.22387083628536</v>
          </cell>
          <cell r="AZ17">
            <v>271.89864079634606</v>
          </cell>
          <cell r="BA17">
            <v>192.4000203848681</v>
          </cell>
          <cell r="BB17">
            <v>8.0831739078835039</v>
          </cell>
          <cell r="BC17">
            <v>174.93696547861185</v>
          </cell>
          <cell r="BD17">
            <v>320.85578700375652</v>
          </cell>
          <cell r="BE17">
            <v>685.0717755657115</v>
          </cell>
          <cell r="BF17">
            <v>869.73310594000418</v>
          </cell>
        </row>
        <row r="18">
          <cell r="D18">
            <v>9417.8854806310392</v>
          </cell>
          <cell r="E18">
            <v>0</v>
          </cell>
          <cell r="F18">
            <v>10647.847498721185</v>
          </cell>
          <cell r="G18"/>
          <cell r="H18"/>
          <cell r="I18">
            <v>0</v>
          </cell>
          <cell r="J18">
            <v>66.821565571276679</v>
          </cell>
          <cell r="K18">
            <v>0</v>
          </cell>
          <cell r="L18">
            <v>437.26346388504538</v>
          </cell>
          <cell r="M18">
            <v>4.3276292250916493</v>
          </cell>
          <cell r="N18">
            <v>31.961403648832416</v>
          </cell>
          <cell r="O18">
            <v>74.784639256596776</v>
          </cell>
          <cell r="P18">
            <v>201.71556197829625</v>
          </cell>
          <cell r="Q18">
            <v>52.610867584974052</v>
          </cell>
          <cell r="R18">
            <v>206.98469116241182</v>
          </cell>
          <cell r="S18">
            <v>274.15637032892903</v>
          </cell>
          <cell r="T18">
            <v>1221.0900601812023</v>
          </cell>
          <cell r="U18">
            <v>1074.4696710613071</v>
          </cell>
          <cell r="V18">
            <v>353.78174556505132</v>
          </cell>
          <cell r="W18">
            <v>840.07612531160794</v>
          </cell>
          <cell r="X18">
            <v>577.69976386634096</v>
          </cell>
          <cell r="Y18">
            <v>364.62320337908398</v>
          </cell>
          <cell r="Z18">
            <v>261.75950740035842</v>
          </cell>
          <cell r="AA18">
            <v>154.80302102458953</v>
          </cell>
          <cell r="AB18">
            <v>41.717670166131576</v>
          </cell>
          <cell r="AC18">
            <v>29.388363612752997</v>
          </cell>
          <cell r="AD18">
            <v>336.10154516710668</v>
          </cell>
          <cell r="AE18">
            <v>439.71935258795475</v>
          </cell>
          <cell r="AF18">
            <v>156.40426796515024</v>
          </cell>
          <cell r="AG18">
            <v>7.2129834560066852</v>
          </cell>
          <cell r="AH18">
            <v>407.94480129431577</v>
          </cell>
          <cell r="AI18">
            <v>1126.53901532133</v>
          </cell>
          <cell r="AJ18">
            <v>2495.8823451037533</v>
          </cell>
          <cell r="AK18">
            <v>0</v>
          </cell>
          <cell r="AL18">
            <v>410</v>
          </cell>
          <cell r="AM18">
            <v>274.98715289527723</v>
          </cell>
          <cell r="AN18">
            <v>3066.0496287361657</v>
          </cell>
          <cell r="AO18">
            <v>228.19712489181939</v>
          </cell>
          <cell r="AP18">
            <v>846.21678535186902</v>
          </cell>
          <cell r="AQ18">
            <v>0</v>
          </cell>
          <cell r="AR18">
            <v>163.60170273162862</v>
          </cell>
          <cell r="AS18">
            <v>497.83016697228356</v>
          </cell>
          <cell r="AT18">
            <v>226.34709891880578</v>
          </cell>
          <cell r="AU18">
            <v>34.153768872322438</v>
          </cell>
          <cell r="AV18">
            <v>225.7291725504829</v>
          </cell>
          <cell r="AW18">
            <v>80.033930457520981</v>
          </cell>
          <cell r="AX18">
            <v>29.916482895007285</v>
          </cell>
          <cell r="AY18">
            <v>185.50169084403899</v>
          </cell>
          <cell r="AZ18">
            <v>287.41032140323483</v>
          </cell>
          <cell r="BA18">
            <v>192.19333004648334</v>
          </cell>
          <cell r="BB18">
            <v>8.8316556520733016</v>
          </cell>
          <cell r="BC18">
            <v>178.3598218216689</v>
          </cell>
          <cell r="BD18">
            <v>313.70070901220004</v>
          </cell>
          <cell r="BE18">
            <v>836.35757578665903</v>
          </cell>
          <cell r="BF18">
            <v>838.11162881396285</v>
          </cell>
        </row>
        <row r="19">
          <cell r="D19">
            <v>10035.768687936437</v>
          </cell>
          <cell r="E19">
            <v>0</v>
          </cell>
          <cell r="F19">
            <v>8521.784165101988</v>
          </cell>
          <cell r="G19"/>
          <cell r="H19"/>
          <cell r="I19">
            <v>0</v>
          </cell>
          <cell r="J19">
            <v>60.82727767726383</v>
          </cell>
          <cell r="K19">
            <v>0</v>
          </cell>
          <cell r="L19">
            <v>424.32802652091721</v>
          </cell>
          <cell r="M19">
            <v>6.9379324998681717</v>
          </cell>
          <cell r="N19">
            <v>49.113216683668774</v>
          </cell>
          <cell r="O19">
            <v>69.090601918992576</v>
          </cell>
          <cell r="P19">
            <v>228.02769779213151</v>
          </cell>
          <cell r="Q19">
            <v>56.599374529836439</v>
          </cell>
          <cell r="R19">
            <v>217.70122329851014</v>
          </cell>
          <cell r="S19">
            <v>278.0741039283522</v>
          </cell>
          <cell r="T19">
            <v>1217.6492424209312</v>
          </cell>
          <cell r="U19">
            <v>1069.5989100261397</v>
          </cell>
          <cell r="V19">
            <v>341.39372930466067</v>
          </cell>
          <cell r="W19">
            <v>831.8964422963063</v>
          </cell>
          <cell r="X19">
            <v>583.54231799702598</v>
          </cell>
          <cell r="Y19">
            <v>404.20829035215343</v>
          </cell>
          <cell r="Z19">
            <v>243.67262834699264</v>
          </cell>
          <cell r="AA19">
            <v>159.23761451040176</v>
          </cell>
          <cell r="AB19">
            <v>42.68490588713329</v>
          </cell>
          <cell r="AC19">
            <v>25.786429259266569</v>
          </cell>
          <cell r="AD19">
            <v>325.08717520228504</v>
          </cell>
          <cell r="AE19">
            <v>360.73737140127929</v>
          </cell>
          <cell r="AF19">
            <v>185.78646571826272</v>
          </cell>
          <cell r="AG19">
            <v>6.0310149710020955</v>
          </cell>
          <cell r="AH19">
            <v>405.86637043374867</v>
          </cell>
          <cell r="AI19">
            <v>1097.4986206569861</v>
          </cell>
          <cell r="AJ19">
            <v>2281.0174172398883</v>
          </cell>
          <cell r="AK19">
            <v>0</v>
          </cell>
          <cell r="AL19">
            <v>1929.9999999999998</v>
          </cell>
          <cell r="AM19">
            <v>282.33122788885868</v>
          </cell>
          <cell r="AN19">
            <v>3032.842102789768</v>
          </cell>
          <cell r="AO19">
            <v>237.4408208163926</v>
          </cell>
          <cell r="AP19">
            <v>838.07704638380471</v>
          </cell>
          <cell r="AQ19">
            <v>0</v>
          </cell>
          <cell r="AR19">
            <v>174.78121050247492</v>
          </cell>
          <cell r="AS19">
            <v>483.16105072574976</v>
          </cell>
          <cell r="AT19">
            <v>225.07773607541799</v>
          </cell>
          <cell r="AU19">
            <v>33.321645901704557</v>
          </cell>
          <cell r="AV19">
            <v>221.04151073855482</v>
          </cell>
          <cell r="AW19">
            <v>79.026750689282778</v>
          </cell>
          <cell r="AX19">
            <v>25.723430258591595</v>
          </cell>
          <cell r="AY19">
            <v>187.06415575417179</v>
          </cell>
          <cell r="AZ19">
            <v>274.85239245613502</v>
          </cell>
          <cell r="BA19">
            <v>184.99294639061165</v>
          </cell>
          <cell r="BB19">
            <v>8.3397272851004214</v>
          </cell>
          <cell r="BC19">
            <v>160.07107788528918</v>
          </cell>
          <cell r="BD19">
            <v>301.07839008546927</v>
          </cell>
          <cell r="BE19">
            <v>780.32385185862756</v>
          </cell>
          <cell r="BF19">
            <v>794.83721312902389</v>
          </cell>
        </row>
        <row r="20">
          <cell r="D20">
            <v>10026.323127128837</v>
          </cell>
          <cell r="E20">
            <v>0</v>
          </cell>
          <cell r="F20">
            <v>10216.129821370489</v>
          </cell>
          <cell r="G20"/>
          <cell r="H20"/>
          <cell r="I20">
            <v>0</v>
          </cell>
          <cell r="J20">
            <v>79.083583830317252</v>
          </cell>
          <cell r="K20">
            <v>0</v>
          </cell>
          <cell r="L20">
            <v>431.5166146192156</v>
          </cell>
          <cell r="M20">
            <v>5.6862629928401764</v>
          </cell>
          <cell r="N20">
            <v>50.755211914027939</v>
          </cell>
          <cell r="O20">
            <v>68.722794987391964</v>
          </cell>
          <cell r="P20">
            <v>143.11737660151158</v>
          </cell>
          <cell r="Q20">
            <v>59.395725917244675</v>
          </cell>
          <cell r="R20">
            <v>218.79552934427755</v>
          </cell>
          <cell r="S20">
            <v>277.28192500497119</v>
          </cell>
          <cell r="T20">
            <v>1219.6083773014989</v>
          </cell>
          <cell r="U20">
            <v>1049.6850599531997</v>
          </cell>
          <cell r="V20">
            <v>417.54477667377148</v>
          </cell>
          <cell r="W20">
            <v>859.2707144534379</v>
          </cell>
          <cell r="X20">
            <v>581.11565010719607</v>
          </cell>
          <cell r="Y20">
            <v>379.94858155605328</v>
          </cell>
          <cell r="Z20">
            <v>244.29189511958521</v>
          </cell>
          <cell r="AA20">
            <v>153.60309112237104</v>
          </cell>
          <cell r="AB20">
            <v>49.723636788081464</v>
          </cell>
          <cell r="AC20">
            <v>28.742020673912908</v>
          </cell>
          <cell r="AD20">
            <v>399.16140019595099</v>
          </cell>
          <cell r="AE20">
            <v>493.05001726574739</v>
          </cell>
          <cell r="AF20">
            <v>156.67771043616514</v>
          </cell>
          <cell r="AG20">
            <v>7.7730043598793515</v>
          </cell>
          <cell r="AH20">
            <v>405.69667525320705</v>
          </cell>
          <cell r="AI20">
            <v>1252.0965598283144</v>
          </cell>
          <cell r="AJ20">
            <v>2323.9130346782154</v>
          </cell>
          <cell r="AK20">
            <v>0</v>
          </cell>
          <cell r="AL20">
            <v>410</v>
          </cell>
          <cell r="AM20">
            <v>263.90683504038731</v>
          </cell>
          <cell r="AN20">
            <v>3051.6277463040556</v>
          </cell>
          <cell r="AO20">
            <v>230.76560755338178</v>
          </cell>
          <cell r="AP20">
            <v>858.92596247527501</v>
          </cell>
          <cell r="AQ20">
            <v>0</v>
          </cell>
          <cell r="AR20">
            <v>158.00792763339643</v>
          </cell>
          <cell r="AS20">
            <v>502.78751812327084</v>
          </cell>
          <cell r="AT20">
            <v>232.62608867969891</v>
          </cell>
          <cell r="AU20">
            <v>36.291981763317359</v>
          </cell>
          <cell r="AV20">
            <v>245.3803033865662</v>
          </cell>
          <cell r="AW20">
            <v>85.078675966891907</v>
          </cell>
          <cell r="AX20">
            <v>23.598353329439547</v>
          </cell>
          <cell r="AY20">
            <v>190.29237955578955</v>
          </cell>
          <cell r="AZ20">
            <v>267.27709603160156</v>
          </cell>
          <cell r="BA20">
            <v>169.11612589709571</v>
          </cell>
          <cell r="BB20">
            <v>8.8260259541406416</v>
          </cell>
          <cell r="BC20">
            <v>173.9244240932949</v>
          </cell>
          <cell r="BD20">
            <v>316.27348096742548</v>
          </cell>
          <cell r="BE20">
            <v>784.48393055000804</v>
          </cell>
          <cell r="BF20">
            <v>744.69108091513897</v>
          </cell>
        </row>
        <row r="21">
          <cell r="D21">
            <v>10147.085241320612</v>
          </cell>
          <cell r="E21">
            <v>0</v>
          </cell>
          <cell r="F21">
            <v>8501.6806915488723</v>
          </cell>
          <cell r="G21"/>
          <cell r="H21"/>
          <cell r="I21">
            <v>0</v>
          </cell>
          <cell r="J21">
            <v>67.62473580966946</v>
          </cell>
          <cell r="K21">
            <v>0</v>
          </cell>
          <cell r="L21">
            <v>390.50131629039686</v>
          </cell>
          <cell r="M21">
            <v>1.0900167521044817</v>
          </cell>
          <cell r="N21">
            <v>54.800551999924778</v>
          </cell>
          <cell r="O21">
            <v>62.149988610584913</v>
          </cell>
          <cell r="P21">
            <v>124.56350070058912</v>
          </cell>
          <cell r="Q21">
            <v>53.5628226973013</v>
          </cell>
          <cell r="R21">
            <v>200.24969586897333</v>
          </cell>
          <cell r="S21">
            <v>265.85310203996397</v>
          </cell>
          <cell r="T21">
            <v>1213.029941226758</v>
          </cell>
          <cell r="U21">
            <v>1013.5906537792359</v>
          </cell>
          <cell r="V21">
            <v>442.56985630785908</v>
          </cell>
          <cell r="W21">
            <v>783.84723852191155</v>
          </cell>
          <cell r="X21">
            <v>533.21683969185767</v>
          </cell>
          <cell r="Y21">
            <v>339.00003535986485</v>
          </cell>
          <cell r="Z21">
            <v>142.39114556819851</v>
          </cell>
          <cell r="AA21">
            <v>76.255062740436742</v>
          </cell>
          <cell r="AB21">
            <v>26.080782036888518</v>
          </cell>
          <cell r="AC21">
            <v>13.782572862566543</v>
          </cell>
          <cell r="AD21">
            <v>378.05780729324147</v>
          </cell>
          <cell r="AE21">
            <v>391.96476967203438</v>
          </cell>
          <cell r="AF21">
            <v>146.9573667532934</v>
          </cell>
          <cell r="AG21">
            <v>2.661238637024395</v>
          </cell>
          <cell r="AH21">
            <v>409.62620441020346</v>
          </cell>
          <cell r="AI21">
            <v>1318.22540447302</v>
          </cell>
          <cell r="AJ21">
            <v>2281.064331389327</v>
          </cell>
          <cell r="AK21">
            <v>0</v>
          </cell>
          <cell r="AL21">
            <v>290</v>
          </cell>
          <cell r="AM21">
            <v>206.13728758311944</v>
          </cell>
          <cell r="AN21">
            <v>3028.217063673414</v>
          </cell>
          <cell r="AO21">
            <v>231.9655374556001</v>
          </cell>
          <cell r="AP21">
            <v>817.70236532294814</v>
          </cell>
          <cell r="AQ21">
            <v>0</v>
          </cell>
          <cell r="AR21">
            <v>84.87895573070945</v>
          </cell>
          <cell r="AS21">
            <v>382.09590919608206</v>
          </cell>
          <cell r="AT21">
            <v>144.15940688076159</v>
          </cell>
          <cell r="AU21">
            <v>22.556054969335705</v>
          </cell>
          <cell r="AV21">
            <v>225.30962601407273</v>
          </cell>
          <cell r="AW21">
            <v>69.151992434543828</v>
          </cell>
          <cell r="AX21">
            <v>20.996896722842919</v>
          </cell>
          <cell r="AY21">
            <v>198.4940281400718</v>
          </cell>
          <cell r="AZ21">
            <v>263.544897440093</v>
          </cell>
          <cell r="BA21">
            <v>84.013322653349547</v>
          </cell>
          <cell r="BB21">
            <v>4.7830985959292081</v>
          </cell>
          <cell r="BC21">
            <v>153.36289067724434</v>
          </cell>
          <cell r="BD21">
            <v>256.89920151849572</v>
          </cell>
          <cell r="BE21">
            <v>727.31461612470298</v>
          </cell>
          <cell r="BF21">
            <v>755.43442113663116</v>
          </cell>
        </row>
        <row r="22">
          <cell r="D22">
            <v>10053.077864432531</v>
          </cell>
          <cell r="E22">
            <v>0</v>
          </cell>
          <cell r="F22">
            <v>12477.566742227045</v>
          </cell>
          <cell r="G22"/>
          <cell r="H22"/>
          <cell r="I22">
            <v>0</v>
          </cell>
          <cell r="J22">
            <v>57.777857963739855</v>
          </cell>
          <cell r="K22">
            <v>0</v>
          </cell>
          <cell r="L22">
            <v>393.1110834034655</v>
          </cell>
          <cell r="M22">
            <v>1.1527476719255463E-2</v>
          </cell>
          <cell r="N22">
            <v>27.906412652193854</v>
          </cell>
          <cell r="O22">
            <v>43.274415684939044</v>
          </cell>
          <cell r="P22">
            <v>121.42052076904133</v>
          </cell>
          <cell r="Q22">
            <v>52.548940907714801</v>
          </cell>
          <cell r="R22">
            <v>183.90373388106917</v>
          </cell>
          <cell r="S22">
            <v>229.5214443102638</v>
          </cell>
          <cell r="T22">
            <v>1177.5462232380567</v>
          </cell>
          <cell r="U22">
            <v>991.75359166015539</v>
          </cell>
          <cell r="V22">
            <v>289.01314317321783</v>
          </cell>
          <cell r="W22">
            <v>709.80143009876031</v>
          </cell>
          <cell r="X22">
            <v>491.0731890488218</v>
          </cell>
          <cell r="Y22">
            <v>322.28304947011259</v>
          </cell>
          <cell r="Z22">
            <v>73.854398693438256</v>
          </cell>
          <cell r="AA22">
            <v>43.222407999275376</v>
          </cell>
          <cell r="AB22">
            <v>14.952477709144015</v>
          </cell>
          <cell r="AC22">
            <v>0.55010191227702809</v>
          </cell>
          <cell r="AD22">
            <v>327.05515675103055</v>
          </cell>
          <cell r="AE22">
            <v>269.13467977299661</v>
          </cell>
          <cell r="AF22">
            <v>144.11865859096326</v>
          </cell>
          <cell r="AG22">
            <v>1.4559471177273584</v>
          </cell>
          <cell r="AH22">
            <v>415.03393139580396</v>
          </cell>
          <cell r="AI22">
            <v>1311.0102763701821</v>
          </cell>
          <cell r="AJ22">
            <v>2167.4690907466825</v>
          </cell>
          <cell r="AK22">
            <v>0</v>
          </cell>
          <cell r="AL22">
            <v>410</v>
          </cell>
          <cell r="AM22">
            <v>256.87373383737179</v>
          </cell>
          <cell r="AN22">
            <v>2087.527599661134</v>
          </cell>
          <cell r="AO22">
            <v>208.77976056036823</v>
          </cell>
          <cell r="AP22">
            <v>751.45717358763443</v>
          </cell>
          <cell r="AQ22">
            <v>0</v>
          </cell>
          <cell r="AR22">
            <v>67.7681590665253</v>
          </cell>
          <cell r="AS22">
            <v>366.84800638590042</v>
          </cell>
          <cell r="AT22">
            <v>76.134158275311464</v>
          </cell>
          <cell r="AU22">
            <v>7.9523504511626513</v>
          </cell>
          <cell r="AV22">
            <v>221.05625518552148</v>
          </cell>
          <cell r="AW22">
            <v>54.39521374877323</v>
          </cell>
          <cell r="AX22">
            <v>11.07361583354152</v>
          </cell>
          <cell r="AY22">
            <v>201.04253216891149</v>
          </cell>
          <cell r="AZ22">
            <v>250.67301360765015</v>
          </cell>
          <cell r="BA22">
            <v>52.801473072122668</v>
          </cell>
          <cell r="BB22">
            <v>2.2966486756711988</v>
          </cell>
          <cell r="BC22">
            <v>142.70801713755114</v>
          </cell>
          <cell r="BD22">
            <v>243.55279620528333</v>
          </cell>
          <cell r="BE22">
            <v>641.28559353060905</v>
          </cell>
          <cell r="BF22">
            <v>742.01992328651897</v>
          </cell>
        </row>
        <row r="23">
          <cell r="D23">
            <v>10195.385636855157</v>
          </cell>
          <cell r="E23">
            <v>0</v>
          </cell>
          <cell r="F23">
            <v>7433.9761006991021</v>
          </cell>
          <cell r="G23"/>
          <cell r="H23"/>
          <cell r="I23">
            <v>0</v>
          </cell>
          <cell r="J23">
            <v>70.362109409211712</v>
          </cell>
          <cell r="K23">
            <v>0</v>
          </cell>
          <cell r="L23">
            <v>430.18318045173709</v>
          </cell>
          <cell r="M23">
            <v>0</v>
          </cell>
          <cell r="N23">
            <v>38.821592701059096</v>
          </cell>
          <cell r="O23">
            <v>49.063889806544566</v>
          </cell>
          <cell r="P23">
            <v>129.13427926020077</v>
          </cell>
          <cell r="Q23">
            <v>32.164877016969967</v>
          </cell>
          <cell r="R23">
            <v>139.10474237979511</v>
          </cell>
          <cell r="S23">
            <v>251.42579472368078</v>
          </cell>
          <cell r="T23">
            <v>1163.0626189424488</v>
          </cell>
          <cell r="U23">
            <v>1011.0017969727722</v>
          </cell>
          <cell r="V23">
            <v>261.88872237195579</v>
          </cell>
          <cell r="W23">
            <v>745.28407576404493</v>
          </cell>
          <cell r="X23">
            <v>537.4905846653088</v>
          </cell>
          <cell r="Y23">
            <v>332.90816603501929</v>
          </cell>
          <cell r="Z23">
            <v>205.53893111713381</v>
          </cell>
          <cell r="AA23">
            <v>123.87640947195064</v>
          </cell>
          <cell r="AB23">
            <v>43.95534105393682</v>
          </cell>
          <cell r="AC23">
            <v>19.36642896920311</v>
          </cell>
          <cell r="AD23">
            <v>356.14863142445375</v>
          </cell>
          <cell r="AE23">
            <v>370.29070071214869</v>
          </cell>
          <cell r="AF23">
            <v>177.8121326370773</v>
          </cell>
          <cell r="AG23">
            <v>3.0456665815688679</v>
          </cell>
          <cell r="AH23">
            <v>404.11338972985999</v>
          </cell>
          <cell r="AI23">
            <v>1217.4095781375129</v>
          </cell>
          <cell r="AJ23">
            <v>2122.3417001993366</v>
          </cell>
          <cell r="AK23">
            <v>0</v>
          </cell>
          <cell r="AL23">
            <v>290</v>
          </cell>
          <cell r="AM23">
            <v>250.86389725383066</v>
          </cell>
          <cell r="AN23">
            <v>3050.4811480047856</v>
          </cell>
          <cell r="AO23">
            <v>193.98679095931618</v>
          </cell>
          <cell r="AP23">
            <v>931.93188526600522</v>
          </cell>
          <cell r="AQ23">
            <v>0</v>
          </cell>
          <cell r="AR23">
            <v>153.57038525819092</v>
          </cell>
          <cell r="AS23">
            <v>466.63627880827011</v>
          </cell>
          <cell r="AT23">
            <v>215.22415620814002</v>
          </cell>
          <cell r="AU23">
            <v>35.358792310765544</v>
          </cell>
          <cell r="AV23">
            <v>230.40101759202855</v>
          </cell>
          <cell r="AW23">
            <v>77.369742931103289</v>
          </cell>
          <cell r="AX23">
            <v>21.309747079386433</v>
          </cell>
          <cell r="AY23">
            <v>207.54351993115478</v>
          </cell>
          <cell r="AZ23">
            <v>271.83393207922222</v>
          </cell>
          <cell r="BA23">
            <v>156.53777223041044</v>
          </cell>
          <cell r="BB23">
            <v>6.8698399629683822</v>
          </cell>
          <cell r="BC23">
            <v>168.35102313996185</v>
          </cell>
          <cell r="BD23">
            <v>311.73192322089278</v>
          </cell>
          <cell r="BE23">
            <v>786.59935656841935</v>
          </cell>
          <cell r="BF23">
            <v>760.77700447472512</v>
          </cell>
        </row>
        <row r="24">
          <cell r="D24">
            <v>10517.145660579239</v>
          </cell>
          <cell r="E24">
            <v>0</v>
          </cell>
          <cell r="F24">
            <v>9874.6263925493458</v>
          </cell>
          <cell r="G24"/>
          <cell r="H24"/>
          <cell r="I24">
            <v>0</v>
          </cell>
          <cell r="J24">
            <v>72.081848087212265</v>
          </cell>
          <cell r="K24">
            <v>0</v>
          </cell>
          <cell r="L24">
            <v>426.14105733608744</v>
          </cell>
          <cell r="M24">
            <v>0</v>
          </cell>
          <cell r="N24">
            <v>32.995659583318172</v>
          </cell>
          <cell r="O24">
            <v>60.384408106561409</v>
          </cell>
          <cell r="P24">
            <v>185.48701940441609</v>
          </cell>
          <cell r="Q24">
            <v>47.455940844635371</v>
          </cell>
          <cell r="R24">
            <v>237.84964411864499</v>
          </cell>
          <cell r="S24">
            <v>253.62566621108112</v>
          </cell>
          <cell r="T24">
            <v>1171.485183211415</v>
          </cell>
          <cell r="U24">
            <v>1071.4063111433784</v>
          </cell>
          <cell r="V24">
            <v>379.75341869438859</v>
          </cell>
          <cell r="W24">
            <v>804.54951438627722</v>
          </cell>
          <cell r="X24">
            <v>545.2751165019065</v>
          </cell>
          <cell r="Y24">
            <v>361.76385299100082</v>
          </cell>
          <cell r="Z24">
            <v>247.40726272317767</v>
          </cell>
          <cell r="AA24">
            <v>162.62159912963787</v>
          </cell>
          <cell r="AB24">
            <v>47.866104551157719</v>
          </cell>
          <cell r="AC24">
            <v>23.274243577030713</v>
          </cell>
          <cell r="AD24">
            <v>427.24447813088875</v>
          </cell>
          <cell r="AE24">
            <v>592.72623189117178</v>
          </cell>
          <cell r="AF24">
            <v>170.25573760717839</v>
          </cell>
          <cell r="AG24">
            <v>6.4661101969405053</v>
          </cell>
          <cell r="AH24">
            <v>0.81094458315692486</v>
          </cell>
          <cell r="AI24">
            <v>1131.4269335311485</v>
          </cell>
          <cell r="AJ24">
            <v>2090.229635110592</v>
          </cell>
          <cell r="AK24">
            <v>0</v>
          </cell>
          <cell r="AL24">
            <v>290</v>
          </cell>
          <cell r="AM24">
            <v>277.18595205926169</v>
          </cell>
          <cell r="AN24">
            <v>3086.3074619313788</v>
          </cell>
          <cell r="AO24">
            <v>231.12644438277985</v>
          </cell>
          <cell r="AP24">
            <v>945.80909067001096</v>
          </cell>
          <cell r="AQ24">
            <v>0</v>
          </cell>
          <cell r="AR24">
            <v>176.4845962483854</v>
          </cell>
          <cell r="AS24">
            <v>478.80848998124213</v>
          </cell>
          <cell r="AT24">
            <v>208.62212901825387</v>
          </cell>
          <cell r="AU24">
            <v>34.558570961766065</v>
          </cell>
          <cell r="AV24">
            <v>232.40116884324638</v>
          </cell>
          <cell r="AW24">
            <v>82.122816471391658</v>
          </cell>
          <cell r="AX24">
            <v>27.015579974563948</v>
          </cell>
          <cell r="AY24">
            <v>210.07474719415185</v>
          </cell>
          <cell r="AZ24">
            <v>266.18524951788999</v>
          </cell>
          <cell r="BA24">
            <v>176.25994449278687</v>
          </cell>
          <cell r="BB24">
            <v>7.7483409213172223</v>
          </cell>
          <cell r="BC24">
            <v>175.11657965074906</v>
          </cell>
          <cell r="BD24">
            <v>310.53521028892175</v>
          </cell>
          <cell r="BE24">
            <v>781.35006536749574</v>
          </cell>
          <cell r="BF24">
            <v>771.10026199809931</v>
          </cell>
        </row>
        <row r="25">
          <cell r="D25">
            <v>9684.699652532363</v>
          </cell>
          <cell r="E25">
            <v>0</v>
          </cell>
          <cell r="F25">
            <v>8481.2136004302884</v>
          </cell>
          <cell r="G25"/>
          <cell r="H25"/>
          <cell r="I25">
            <v>0</v>
          </cell>
          <cell r="J25">
            <v>75.556444035079025</v>
          </cell>
          <cell r="K25">
            <v>0</v>
          </cell>
          <cell r="L25">
            <v>398.60298777720197</v>
          </cell>
          <cell r="M25">
            <v>0.72757143758277498</v>
          </cell>
          <cell r="N25">
            <v>48.362858373501581</v>
          </cell>
          <cell r="O25">
            <v>63.951760029889968</v>
          </cell>
          <cell r="P25">
            <v>148.74841493844102</v>
          </cell>
          <cell r="Q25">
            <v>56.161062333650797</v>
          </cell>
          <cell r="R25">
            <v>247.02926871912766</v>
          </cell>
          <cell r="S25">
            <v>256.54024125507505</v>
          </cell>
          <cell r="T25">
            <v>1174.7085873991439</v>
          </cell>
          <cell r="U25">
            <v>1039.4741283076241</v>
          </cell>
          <cell r="V25">
            <v>375.52685595123</v>
          </cell>
          <cell r="W25">
            <v>807.17831523997597</v>
          </cell>
          <cell r="X25">
            <v>493.11435667069298</v>
          </cell>
          <cell r="Y25">
            <v>387.77386168245033</v>
          </cell>
          <cell r="Z25">
            <v>282.39663961721914</v>
          </cell>
          <cell r="AA25">
            <v>171.47336084575639</v>
          </cell>
          <cell r="AB25">
            <v>40.872143152816889</v>
          </cell>
          <cell r="AC25">
            <v>24.42484660212477</v>
          </cell>
          <cell r="AD25">
            <v>375.643739203547</v>
          </cell>
          <cell r="AE25">
            <v>379.93598175591831</v>
          </cell>
          <cell r="AF25">
            <v>145.76574735754713</v>
          </cell>
          <cell r="AG25">
            <v>5.0270521730111266</v>
          </cell>
          <cell r="AH25">
            <v>0</v>
          </cell>
          <cell r="AI25">
            <v>1098.0181613519146</v>
          </cell>
          <cell r="AJ25">
            <v>2141.989882146027</v>
          </cell>
          <cell r="AK25">
            <v>0</v>
          </cell>
          <cell r="AL25">
            <v>410</v>
          </cell>
          <cell r="AM25">
            <v>274.16816588650221</v>
          </cell>
          <cell r="AN25">
            <v>3037.6402428930487</v>
          </cell>
          <cell r="AO25">
            <v>227.02668388353396</v>
          </cell>
          <cell r="AP25">
            <v>874.9116237954895</v>
          </cell>
          <cell r="AQ25">
            <v>7.5062639102128582E-3</v>
          </cell>
          <cell r="AR25">
            <v>171.66986411169171</v>
          </cell>
          <cell r="AS25">
            <v>478.76961825742131</v>
          </cell>
          <cell r="AT25">
            <v>234.60318497747818</v>
          </cell>
          <cell r="AU25">
            <v>34.581357834350641</v>
          </cell>
          <cell r="AV25">
            <v>227.40816293868514</v>
          </cell>
          <cell r="AW25">
            <v>84.467183539063498</v>
          </cell>
          <cell r="AX25">
            <v>27.913650835250134</v>
          </cell>
          <cell r="AY25">
            <v>216.85950883775462</v>
          </cell>
          <cell r="AZ25">
            <v>268.46248800044634</v>
          </cell>
          <cell r="BA25">
            <v>175.48840779515857</v>
          </cell>
          <cell r="BB25">
            <v>7.7027671761480736</v>
          </cell>
          <cell r="BC25">
            <v>172.99847282379937</v>
          </cell>
          <cell r="BD25">
            <v>307.19438668716907</v>
          </cell>
          <cell r="BE25">
            <v>787.16473908937132</v>
          </cell>
          <cell r="BF25">
            <v>782.36019402512648</v>
          </cell>
        </row>
        <row r="26">
          <cell r="D26">
            <v>10695.25509488333</v>
          </cell>
          <cell r="E26">
            <v>0</v>
          </cell>
          <cell r="F26">
            <v>8155.5106430645792</v>
          </cell>
          <cell r="G26"/>
          <cell r="H26"/>
          <cell r="I26">
            <v>0</v>
          </cell>
          <cell r="J26">
            <v>80.307372928535884</v>
          </cell>
          <cell r="K26">
            <v>0</v>
          </cell>
          <cell r="L26">
            <v>387.83498411714766</v>
          </cell>
          <cell r="M26">
            <v>0.35788794000479163</v>
          </cell>
          <cell r="N26">
            <v>59.182601638365469</v>
          </cell>
          <cell r="O26">
            <v>61.7904921854565</v>
          </cell>
          <cell r="P26">
            <v>160.33942682007938</v>
          </cell>
          <cell r="Q26">
            <v>55.71524387355494</v>
          </cell>
          <cell r="R26">
            <v>239.95381074119041</v>
          </cell>
          <cell r="S26">
            <v>267.79454358416956</v>
          </cell>
          <cell r="T26">
            <v>1184.5383080704203</v>
          </cell>
          <cell r="U26">
            <v>1045.2711086931399</v>
          </cell>
          <cell r="V26">
            <v>397.43227868806321</v>
          </cell>
          <cell r="W26">
            <v>765.68154369748606</v>
          </cell>
          <cell r="X26">
            <v>497.79424413785603</v>
          </cell>
          <cell r="Y26">
            <v>415.93575538844539</v>
          </cell>
          <cell r="Z26">
            <v>280.33054047593424</v>
          </cell>
          <cell r="AA26">
            <v>176.78699145162545</v>
          </cell>
          <cell r="AB26">
            <v>41.599178428691793</v>
          </cell>
          <cell r="AC26">
            <v>27.27293759434265</v>
          </cell>
          <cell r="AD26">
            <v>362.80936832135194</v>
          </cell>
          <cell r="AE26">
            <v>282.28190101173442</v>
          </cell>
          <cell r="AF26">
            <v>146.61797639221021</v>
          </cell>
          <cell r="AG26">
            <v>7.5116255272915815</v>
          </cell>
          <cell r="AH26">
            <v>0</v>
          </cell>
          <cell r="AI26">
            <v>1170.4932840518511</v>
          </cell>
          <cell r="AJ26">
            <v>2271.3954592304112</v>
          </cell>
          <cell r="AK26">
            <v>0</v>
          </cell>
          <cell r="AL26">
            <v>290</v>
          </cell>
          <cell r="AM26">
            <v>310.26391246473833</v>
          </cell>
          <cell r="AN26">
            <v>3053.0365838681969</v>
          </cell>
          <cell r="AO26">
            <v>221.637186396001</v>
          </cell>
          <cell r="AP26">
            <v>931.21342857745663</v>
          </cell>
          <cell r="AQ26">
            <v>0</v>
          </cell>
          <cell r="AR26">
            <v>167.09586858183269</v>
          </cell>
          <cell r="AS26">
            <v>444.13946970765414</v>
          </cell>
          <cell r="AT26">
            <v>230.2621517096899</v>
          </cell>
          <cell r="AU26">
            <v>32.108580037643378</v>
          </cell>
          <cell r="AV26">
            <v>228.31561662925918</v>
          </cell>
          <cell r="AW26">
            <v>82.476951279441337</v>
          </cell>
          <cell r="AX26">
            <v>30.779167082973888</v>
          </cell>
          <cell r="AY26">
            <v>183.85125360606958</v>
          </cell>
          <cell r="AZ26">
            <v>268.12612062383806</v>
          </cell>
          <cell r="BA26">
            <v>165.20589856158267</v>
          </cell>
          <cell r="BB26">
            <v>7.6126920092255199</v>
          </cell>
          <cell r="BC26">
            <v>168.71748966729263</v>
          </cell>
          <cell r="BD26">
            <v>311.73862524224114</v>
          </cell>
          <cell r="BE26">
            <v>707.1787951047047</v>
          </cell>
          <cell r="BF26">
            <v>842.91590579735293</v>
          </cell>
        </row>
        <row r="27">
          <cell r="D27">
            <v>10010.034802524537</v>
          </cell>
          <cell r="E27">
            <v>0</v>
          </cell>
          <cell r="F27">
            <v>6515.5744815336357</v>
          </cell>
          <cell r="G27"/>
          <cell r="H27"/>
          <cell r="I27">
            <v>0</v>
          </cell>
          <cell r="J27">
            <v>77.402180714429576</v>
          </cell>
          <cell r="K27">
            <v>0</v>
          </cell>
          <cell r="L27">
            <v>345.29108875918479</v>
          </cell>
          <cell r="M27">
            <v>0</v>
          </cell>
          <cell r="N27">
            <v>53.094217364621002</v>
          </cell>
          <cell r="O27">
            <v>59.07000767971217</v>
          </cell>
          <cell r="P27">
            <v>180.53851492160831</v>
          </cell>
          <cell r="Q27">
            <v>51.618432263702339</v>
          </cell>
          <cell r="R27">
            <v>246.27220838761198</v>
          </cell>
          <cell r="S27">
            <v>273.26151643848993</v>
          </cell>
          <cell r="T27">
            <v>1192.283432021489</v>
          </cell>
          <cell r="U27">
            <v>1002.3379599352621</v>
          </cell>
          <cell r="V27">
            <v>436.73936581560014</v>
          </cell>
          <cell r="W27">
            <v>775.11396854323198</v>
          </cell>
          <cell r="X27">
            <v>490.48823662553224</v>
          </cell>
          <cell r="Y27">
            <v>382.30313569617488</v>
          </cell>
          <cell r="Z27">
            <v>267.14927296874527</v>
          </cell>
          <cell r="AA27">
            <v>171.50847943762224</v>
          </cell>
          <cell r="AB27">
            <v>38.722402785102716</v>
          </cell>
          <cell r="AC27">
            <v>27.626536240684491</v>
          </cell>
          <cell r="AD27">
            <v>349.12813002157327</v>
          </cell>
          <cell r="AE27">
            <v>251.38772724242193</v>
          </cell>
          <cell r="AF27">
            <v>141.64882968364932</v>
          </cell>
          <cell r="AG27">
            <v>4.9222325591220821</v>
          </cell>
          <cell r="AH27">
            <v>0.4616352304780908</v>
          </cell>
          <cell r="AI27">
            <v>1109.3719216778193</v>
          </cell>
          <cell r="AJ27">
            <v>2210.2505057412327</v>
          </cell>
          <cell r="AK27">
            <v>0</v>
          </cell>
          <cell r="AL27">
            <v>2160</v>
          </cell>
          <cell r="AM27">
            <v>320.41720672671693</v>
          </cell>
          <cell r="AN27">
            <v>3002.3036549687886</v>
          </cell>
          <cell r="AO27">
            <v>235.63690475025592</v>
          </cell>
          <cell r="AP27">
            <v>888.24918244052094</v>
          </cell>
          <cell r="AQ27">
            <v>0</v>
          </cell>
          <cell r="AR27">
            <v>150.2721865122142</v>
          </cell>
          <cell r="AS27">
            <v>458.00809652433423</v>
          </cell>
          <cell r="AT27">
            <v>227.14812451036707</v>
          </cell>
          <cell r="AU27">
            <v>34.97463244707501</v>
          </cell>
          <cell r="AV27">
            <v>228.91960279317732</v>
          </cell>
          <cell r="AW27">
            <v>80.838173019329517</v>
          </cell>
          <cell r="AX27">
            <v>23.79566083793657</v>
          </cell>
          <cell r="AY27">
            <v>202.0632953666325</v>
          </cell>
          <cell r="AZ27">
            <v>250.62843118692865</v>
          </cell>
          <cell r="BA27">
            <v>159.61239154420443</v>
          </cell>
          <cell r="BB27">
            <v>8.133305027569568</v>
          </cell>
          <cell r="BC27">
            <v>158.9357554688695</v>
          </cell>
          <cell r="BD27">
            <v>298.47103570008602</v>
          </cell>
          <cell r="BE27">
            <v>773.13821264972262</v>
          </cell>
          <cell r="BF27">
            <v>773.55052100307591</v>
          </cell>
        </row>
        <row r="28">
          <cell r="D28">
            <v>10036.621185051948</v>
          </cell>
          <cell r="E28">
            <v>0</v>
          </cell>
          <cell r="F28">
            <v>8733.2889276253827</v>
          </cell>
          <cell r="G28"/>
          <cell r="H28"/>
          <cell r="I28">
            <v>0</v>
          </cell>
          <cell r="J28">
            <v>75.749730330767008</v>
          </cell>
          <cell r="K28">
            <v>0</v>
          </cell>
          <cell r="L28">
            <v>543.98403910935065</v>
          </cell>
          <cell r="M28">
            <v>0</v>
          </cell>
          <cell r="N28">
            <v>36.522799378556414</v>
          </cell>
          <cell r="O28">
            <v>52.165585286586094</v>
          </cell>
          <cell r="P28">
            <v>186.46015290420422</v>
          </cell>
          <cell r="Q28">
            <v>52.262630555710963</v>
          </cell>
          <cell r="R28">
            <v>228.94238966576188</v>
          </cell>
          <cell r="S28">
            <v>264.10092557863743</v>
          </cell>
          <cell r="T28">
            <v>1182.8628027333214</v>
          </cell>
          <cell r="U28">
            <v>968.77825823526291</v>
          </cell>
          <cell r="V28">
            <v>389.22927263847077</v>
          </cell>
          <cell r="W28">
            <v>783.83651528775374</v>
          </cell>
          <cell r="X28">
            <v>449.02068589612361</v>
          </cell>
          <cell r="Y28">
            <v>352.59656010979938</v>
          </cell>
          <cell r="Z28">
            <v>187.04724997432447</v>
          </cell>
          <cell r="AA28">
            <v>124.21445942876414</v>
          </cell>
          <cell r="AB28">
            <v>27.932416495025667</v>
          </cell>
          <cell r="AC28">
            <v>16.794997418247323</v>
          </cell>
          <cell r="AD28">
            <v>357.61664218060821</v>
          </cell>
          <cell r="AE28">
            <v>236.82745182258654</v>
          </cell>
          <cell r="AF28">
            <v>141.76812566365089</v>
          </cell>
          <cell r="AG28">
            <v>2.6663321732491818</v>
          </cell>
          <cell r="AH28">
            <v>392.21462102790292</v>
          </cell>
          <cell r="AI28">
            <v>1085.4674200131847</v>
          </cell>
          <cell r="AJ28">
            <v>2203.2586889897234</v>
          </cell>
          <cell r="AK28">
            <v>0</v>
          </cell>
          <cell r="AL28">
            <v>1290</v>
          </cell>
          <cell r="AM28">
            <v>280.13403720999781</v>
          </cell>
          <cell r="AN28">
            <v>3050.7859963623036</v>
          </cell>
          <cell r="AO28">
            <v>213.08192210433617</v>
          </cell>
          <cell r="AP28">
            <v>761.5603367299268</v>
          </cell>
          <cell r="AQ28">
            <v>0</v>
          </cell>
          <cell r="AR28">
            <v>89.99179377698016</v>
          </cell>
          <cell r="AS28">
            <v>374.34461938537163</v>
          </cell>
          <cell r="AT28">
            <v>131.18751052049802</v>
          </cell>
          <cell r="AU28">
            <v>22.727626715854854</v>
          </cell>
          <cell r="AV28">
            <v>226.1554211082414</v>
          </cell>
          <cell r="AW28">
            <v>69.275577708208402</v>
          </cell>
          <cell r="AX28">
            <v>18.980660620388957</v>
          </cell>
          <cell r="AY28">
            <v>202.12799585273564</v>
          </cell>
          <cell r="AZ28">
            <v>242.06082563670068</v>
          </cell>
          <cell r="BA28">
            <v>62.121035878359812</v>
          </cell>
          <cell r="BB28">
            <v>4.1842059682357968</v>
          </cell>
          <cell r="BC28">
            <v>133.1292201455577</v>
          </cell>
          <cell r="BD28">
            <v>228.57592313843114</v>
          </cell>
          <cell r="BE28">
            <v>636.42367916362184</v>
          </cell>
          <cell r="BF28">
            <v>734.92114227428908</v>
          </cell>
        </row>
        <row r="29">
          <cell r="D29">
            <v>11321.538883827669</v>
          </cell>
          <cell r="E29">
            <v>0</v>
          </cell>
          <cell r="F29">
            <v>10141.324907963151</v>
          </cell>
          <cell r="G29"/>
          <cell r="H29"/>
          <cell r="I29">
            <v>0</v>
          </cell>
          <cell r="J29">
            <v>41.048540354706894</v>
          </cell>
          <cell r="K29">
            <v>0</v>
          </cell>
          <cell r="L29">
            <v>359.69668152629902</v>
          </cell>
          <cell r="M29">
            <v>0</v>
          </cell>
          <cell r="N29">
            <v>35.034950639210777</v>
          </cell>
          <cell r="O29">
            <v>38.911935948835534</v>
          </cell>
          <cell r="P29">
            <v>164.28906204112104</v>
          </cell>
          <cell r="Q29">
            <v>48.662036606494219</v>
          </cell>
          <cell r="R29">
            <v>170.2069468917621</v>
          </cell>
          <cell r="S29">
            <v>242.00999089088046</v>
          </cell>
          <cell r="T29">
            <v>1166.7071781517122</v>
          </cell>
          <cell r="U29">
            <v>969.92376772413388</v>
          </cell>
          <cell r="V29">
            <v>307.42466814070031</v>
          </cell>
          <cell r="W29">
            <v>677.61510661347688</v>
          </cell>
          <cell r="X29">
            <v>393.47540528396553</v>
          </cell>
          <cell r="Y29">
            <v>361.49872102645793</v>
          </cell>
          <cell r="Z29">
            <v>124.8822488359192</v>
          </cell>
          <cell r="AA29">
            <v>86.639442698508418</v>
          </cell>
          <cell r="AB29">
            <v>13.365170972987931</v>
          </cell>
          <cell r="AC29">
            <v>0.5549273676478792</v>
          </cell>
          <cell r="AD29">
            <v>347.43117821615726</v>
          </cell>
          <cell r="AE29">
            <v>153.8376618695653</v>
          </cell>
          <cell r="AF29">
            <v>135.28914758572145</v>
          </cell>
          <cell r="AG29">
            <v>7.4526477394256233E-2</v>
          </cell>
          <cell r="AH29">
            <v>429.00094388587911</v>
          </cell>
          <cell r="AI29">
            <v>1139.2607922448713</v>
          </cell>
          <cell r="AJ29">
            <v>2186.4207986348465</v>
          </cell>
          <cell r="AK29">
            <v>0</v>
          </cell>
          <cell r="AL29">
            <v>1410</v>
          </cell>
          <cell r="AM29">
            <v>237.72230571302546</v>
          </cell>
          <cell r="AN29">
            <v>2080.4932430622885</v>
          </cell>
          <cell r="AO29">
            <v>171.32243132499048</v>
          </cell>
          <cell r="AP29">
            <v>688.50964443658904</v>
          </cell>
          <cell r="AQ29">
            <v>0</v>
          </cell>
          <cell r="AR29">
            <v>63.124462514642907</v>
          </cell>
          <cell r="AS29">
            <v>309.03771063883426</v>
          </cell>
          <cell r="AT29">
            <v>73.601598448176446</v>
          </cell>
          <cell r="AU29">
            <v>9.6672636737923536</v>
          </cell>
          <cell r="AV29">
            <v>228.29631480777567</v>
          </cell>
          <cell r="AW29">
            <v>54.498424877538653</v>
          </cell>
          <cell r="AX29">
            <v>16.30494561725201</v>
          </cell>
          <cell r="AY29">
            <v>194.22561534930699</v>
          </cell>
          <cell r="AZ29">
            <v>249.26702821607287</v>
          </cell>
          <cell r="BA29">
            <v>49.304626413379225</v>
          </cell>
          <cell r="BB29">
            <v>2.0752138903199193</v>
          </cell>
          <cell r="BC29">
            <v>132.1102448197463</v>
          </cell>
          <cell r="BD29">
            <v>238.72626851101646</v>
          </cell>
          <cell r="BE29">
            <v>623.25072216290664</v>
          </cell>
          <cell r="BF29">
            <v>751.63598351720952</v>
          </cell>
        </row>
        <row r="30">
          <cell r="D30">
            <v>10233.040273599034</v>
          </cell>
          <cell r="E30">
            <v>0</v>
          </cell>
          <cell r="F30">
            <v>11839.253712976701</v>
          </cell>
          <cell r="G30"/>
          <cell r="H30"/>
          <cell r="I30">
            <v>0</v>
          </cell>
          <cell r="J30">
            <v>67.022626211728806</v>
          </cell>
          <cell r="K30">
            <v>0</v>
          </cell>
          <cell r="L30">
            <v>351.79633876080027</v>
          </cell>
          <cell r="M30">
            <v>0.85303327722490419</v>
          </cell>
          <cell r="N30">
            <v>55.716316196970659</v>
          </cell>
          <cell r="O30">
            <v>44.257200095469059</v>
          </cell>
          <cell r="P30">
            <v>158.66633421066354</v>
          </cell>
          <cell r="Q30">
            <v>54.794922301992059</v>
          </cell>
          <cell r="R30">
            <v>142.12842633134119</v>
          </cell>
          <cell r="S30">
            <v>266.2249301843737</v>
          </cell>
          <cell r="T30">
            <v>1176.8695871627235</v>
          </cell>
          <cell r="U30">
            <v>1034.3578052102525</v>
          </cell>
          <cell r="V30">
            <v>322.72967217277039</v>
          </cell>
          <cell r="W30">
            <v>785.67018832867757</v>
          </cell>
          <cell r="X30">
            <v>462.66171206781274</v>
          </cell>
          <cell r="Y30">
            <v>472.81312976381298</v>
          </cell>
          <cell r="Z30">
            <v>239.35411387093501</v>
          </cell>
          <cell r="AA30">
            <v>148.20581929007415</v>
          </cell>
          <cell r="AB30">
            <v>44.289637878795226</v>
          </cell>
          <cell r="AC30">
            <v>17.028495842025741</v>
          </cell>
          <cell r="AD30">
            <v>358.15762934385145</v>
          </cell>
          <cell r="AE30">
            <v>241.80196014822616</v>
          </cell>
          <cell r="AF30">
            <v>161.79805474634605</v>
          </cell>
          <cell r="AG30">
            <v>4.6954361566920797</v>
          </cell>
          <cell r="AH30">
            <v>415.90224528170319</v>
          </cell>
          <cell r="AI30">
            <v>1253.0198302892707</v>
          </cell>
          <cell r="AJ30">
            <v>2376.5571442890773</v>
          </cell>
          <cell r="AK30">
            <v>0</v>
          </cell>
          <cell r="AL30">
            <v>290.00040000000001</v>
          </cell>
          <cell r="AM30">
            <v>245.70226849214356</v>
          </cell>
          <cell r="AN30">
            <v>3101.4439709004664</v>
          </cell>
          <cell r="AO30">
            <v>220.26997404092674</v>
          </cell>
          <cell r="AP30">
            <v>786.81033620046708</v>
          </cell>
          <cell r="AQ30">
            <v>0</v>
          </cell>
          <cell r="AR30">
            <v>156.90933229396597</v>
          </cell>
          <cell r="AS30">
            <v>415.76874101644302</v>
          </cell>
          <cell r="AT30">
            <v>220.3174243520734</v>
          </cell>
          <cell r="AU30">
            <v>36.111831429472254</v>
          </cell>
          <cell r="AV30">
            <v>221.48572071352717</v>
          </cell>
          <cell r="AW30">
            <v>77.109436421931278</v>
          </cell>
          <cell r="AX30">
            <v>28.654626315529718</v>
          </cell>
          <cell r="AY30">
            <v>205.99406670398537</v>
          </cell>
          <cell r="AZ30">
            <v>258.00775488330066</v>
          </cell>
          <cell r="BA30">
            <v>153.48111433383019</v>
          </cell>
          <cell r="BB30">
            <v>7.7105415209122228</v>
          </cell>
          <cell r="BC30">
            <v>162.89825857090011</v>
          </cell>
          <cell r="BD30">
            <v>311.67294543302683</v>
          </cell>
          <cell r="BE30">
            <v>720.79569399953971</v>
          </cell>
          <cell r="BF30">
            <v>742.27969363398302</v>
          </cell>
        </row>
        <row r="31">
          <cell r="D31">
            <v>10236.708692004293</v>
          </cell>
          <cell r="E31">
            <v>0</v>
          </cell>
          <cell r="F31">
            <v>9212.9082088207215</v>
          </cell>
          <cell r="G31"/>
          <cell r="H31"/>
          <cell r="I31">
            <v>0</v>
          </cell>
          <cell r="J31">
            <v>74.987844543880257</v>
          </cell>
          <cell r="K31">
            <v>0</v>
          </cell>
          <cell r="L31">
            <v>699.23904445367657</v>
          </cell>
          <cell r="M31">
            <v>0</v>
          </cell>
          <cell r="N31">
            <v>67.929275659741023</v>
          </cell>
          <cell r="O31">
            <v>53.641906549212663</v>
          </cell>
          <cell r="P31">
            <v>311.71905533990372</v>
          </cell>
          <cell r="Q31">
            <v>55.161120748468875</v>
          </cell>
          <cell r="R31">
            <v>206.33245044478488</v>
          </cell>
          <cell r="S31">
            <v>261.22790306700313</v>
          </cell>
          <cell r="T31">
            <v>1207.0426234349475</v>
          </cell>
          <cell r="U31">
            <v>1054.5198981539399</v>
          </cell>
          <cell r="V31">
            <v>423.57686396818769</v>
          </cell>
          <cell r="W31">
            <v>815.29124612264695</v>
          </cell>
          <cell r="X31">
            <v>501.99694768501206</v>
          </cell>
          <cell r="Y31">
            <v>416.98824082099861</v>
          </cell>
          <cell r="Z31">
            <v>317.66723332703873</v>
          </cell>
          <cell r="AA31">
            <v>167.47949228381538</v>
          </cell>
          <cell r="AB31">
            <v>43.867410533845749</v>
          </cell>
          <cell r="AC31">
            <v>24.799623635927539</v>
          </cell>
          <cell r="AD31">
            <v>369.8116402261648</v>
          </cell>
          <cell r="AE31">
            <v>272.80148969313558</v>
          </cell>
          <cell r="AF31">
            <v>159.13118641138897</v>
          </cell>
          <cell r="AG31">
            <v>5.9967006216982659</v>
          </cell>
          <cell r="AH31">
            <v>411.99523491643743</v>
          </cell>
          <cell r="AI31">
            <v>1193.9409759413786</v>
          </cell>
          <cell r="AJ31">
            <v>2360.6728175316521</v>
          </cell>
          <cell r="AK31">
            <v>0</v>
          </cell>
          <cell r="AL31">
            <v>2178</v>
          </cell>
          <cell r="AM31">
            <v>168.3008920202758</v>
          </cell>
          <cell r="AN31">
            <v>3046.1830197640734</v>
          </cell>
          <cell r="AO31">
            <v>254.02296203661464</v>
          </cell>
          <cell r="AP31">
            <v>879.90570202346726</v>
          </cell>
          <cell r="AQ31">
            <v>0</v>
          </cell>
          <cell r="AR31">
            <v>163.34059197989478</v>
          </cell>
          <cell r="AS31">
            <v>490.07056665510038</v>
          </cell>
          <cell r="AT31">
            <v>225.20587872359945</v>
          </cell>
          <cell r="AU31">
            <v>36.023632828527255</v>
          </cell>
          <cell r="AV31">
            <v>230.75970977459517</v>
          </cell>
          <cell r="AW31">
            <v>76.017543103849249</v>
          </cell>
          <cell r="AX31">
            <v>18.969133143669705</v>
          </cell>
          <cell r="AY31">
            <v>193.86656877192078</v>
          </cell>
          <cell r="AZ31">
            <v>271.52416472973334</v>
          </cell>
          <cell r="BA31">
            <v>187.62147916345583</v>
          </cell>
          <cell r="BB31">
            <v>8.4225642689666991</v>
          </cell>
          <cell r="BC31">
            <v>169.114785492826</v>
          </cell>
          <cell r="BD31">
            <v>322.16884702633592</v>
          </cell>
          <cell r="BE31">
            <v>788.06415035432553</v>
          </cell>
          <cell r="BF31">
            <v>741.54005855797323</v>
          </cell>
        </row>
        <row r="32">
          <cell r="D32">
            <v>11310.050546913089</v>
          </cell>
          <cell r="E32">
            <v>0</v>
          </cell>
          <cell r="F32">
            <v>9608.6295416882549</v>
          </cell>
          <cell r="G32"/>
          <cell r="H32"/>
          <cell r="I32">
            <v>0</v>
          </cell>
          <cell r="J32">
            <v>65.976306638815785</v>
          </cell>
          <cell r="K32">
            <v>0</v>
          </cell>
          <cell r="L32">
            <v>1820.870839743704</v>
          </cell>
          <cell r="M32">
            <v>1.0859955392954388</v>
          </cell>
          <cell r="N32">
            <v>82.341838529057611</v>
          </cell>
          <cell r="O32">
            <v>60.855426166927202</v>
          </cell>
          <cell r="P32">
            <v>291.80252445842393</v>
          </cell>
          <cell r="Q32">
            <v>51.421392836059255</v>
          </cell>
          <cell r="R32">
            <v>230.66480915230164</v>
          </cell>
          <cell r="S32">
            <v>251.45876866871475</v>
          </cell>
          <cell r="T32">
            <v>1187.4740615018754</v>
          </cell>
          <cell r="U32">
            <v>1065.7999362450109</v>
          </cell>
          <cell r="V32">
            <v>362.15685952287134</v>
          </cell>
          <cell r="W32">
            <v>817.57556307903451</v>
          </cell>
          <cell r="X32">
            <v>491.54876448370533</v>
          </cell>
          <cell r="Y32">
            <v>324.52661813670454</v>
          </cell>
          <cell r="Z32">
            <v>325.15768046687094</v>
          </cell>
          <cell r="AA32">
            <v>156.36271543279008</v>
          </cell>
          <cell r="AB32">
            <v>40.533825115149433</v>
          </cell>
          <cell r="AC32">
            <v>28.062167628330773</v>
          </cell>
          <cell r="AD32">
            <v>386.47500994512944</v>
          </cell>
          <cell r="AE32">
            <v>279.16492492301853</v>
          </cell>
          <cell r="AF32">
            <v>141.73702828459432</v>
          </cell>
          <cell r="AG32">
            <v>7.1379208169045558</v>
          </cell>
          <cell r="AH32">
            <v>406.99231002028057</v>
          </cell>
          <cell r="AI32">
            <v>1255.4604383835056</v>
          </cell>
          <cell r="AJ32">
            <v>2401.3720485336794</v>
          </cell>
          <cell r="AK32">
            <v>0</v>
          </cell>
          <cell r="AL32">
            <v>1840.0008</v>
          </cell>
          <cell r="AM32">
            <v>306.8520474366926</v>
          </cell>
          <cell r="AN32">
            <v>3025.0947740881329</v>
          </cell>
          <cell r="AO32">
            <v>246.19580534424009</v>
          </cell>
          <cell r="AP32">
            <v>908.65844593153668</v>
          </cell>
          <cell r="AQ32">
            <v>0</v>
          </cell>
          <cell r="AR32">
            <v>166.45140220897014</v>
          </cell>
          <cell r="AS32">
            <v>494.95446365210989</v>
          </cell>
          <cell r="AT32">
            <v>229.87289830977431</v>
          </cell>
          <cell r="AU32">
            <v>38.493997897549093</v>
          </cell>
          <cell r="AV32">
            <v>240.75349592848175</v>
          </cell>
          <cell r="AW32">
            <v>83.400489821251469</v>
          </cell>
          <cell r="AX32">
            <v>30.670862417983678</v>
          </cell>
          <cell r="AY32">
            <v>201.13808877108752</v>
          </cell>
          <cell r="AZ32">
            <v>277.48002859454914</v>
          </cell>
          <cell r="BA32">
            <v>199.32374459947769</v>
          </cell>
          <cell r="BB32">
            <v>9.2852484569333065</v>
          </cell>
          <cell r="BC32">
            <v>166.42968765980132</v>
          </cell>
          <cell r="BD32">
            <v>323.42185693763349</v>
          </cell>
          <cell r="BE32">
            <v>761.86675314597574</v>
          </cell>
          <cell r="BF32">
            <v>668.9292869459448</v>
          </cell>
        </row>
        <row r="33">
          <cell r="D33">
            <v>10812.077760926519</v>
          </cell>
          <cell r="E33">
            <v>0</v>
          </cell>
          <cell r="F33">
            <v>8141.7862018998876</v>
          </cell>
          <cell r="G33"/>
          <cell r="H33"/>
          <cell r="I33">
            <v>0</v>
          </cell>
          <cell r="J33">
            <v>54.464646689942697</v>
          </cell>
          <cell r="K33">
            <v>0</v>
          </cell>
          <cell r="L33">
            <v>1826.9048036041013</v>
          </cell>
          <cell r="M33">
            <v>0.24743862818308818</v>
          </cell>
          <cell r="N33">
            <v>79.816248804124797</v>
          </cell>
          <cell r="O33">
            <v>59.705627384394802</v>
          </cell>
          <cell r="P33">
            <v>209.78104254981974</v>
          </cell>
          <cell r="Q33">
            <v>52.521060498905442</v>
          </cell>
          <cell r="R33">
            <v>221.70340236692348</v>
          </cell>
          <cell r="S33">
            <v>250.76363501445866</v>
          </cell>
          <cell r="T33">
            <v>1180.4345263583662</v>
          </cell>
          <cell r="U33">
            <v>1028.2380554765984</v>
          </cell>
          <cell r="V33">
            <v>453.67778649070362</v>
          </cell>
          <cell r="W33">
            <v>818.38918847073148</v>
          </cell>
          <cell r="X33">
            <v>504.09628885218609</v>
          </cell>
          <cell r="Y33">
            <v>442.72829209253439</v>
          </cell>
          <cell r="Z33">
            <v>339.82813711767403</v>
          </cell>
          <cell r="AA33">
            <v>173.71961032088754</v>
          </cell>
          <cell r="AB33">
            <v>41.044519141897844</v>
          </cell>
          <cell r="AC33">
            <v>30.011651598154621</v>
          </cell>
          <cell r="AD33">
            <v>378.96365249869183</v>
          </cell>
          <cell r="AE33">
            <v>296.96576170523446</v>
          </cell>
          <cell r="AF33">
            <v>144.42158995591114</v>
          </cell>
          <cell r="AG33">
            <v>5.4133566835331521</v>
          </cell>
          <cell r="AH33">
            <v>412.46357216826397</v>
          </cell>
          <cell r="AI33">
            <v>1308.1753213398069</v>
          </cell>
          <cell r="AJ33">
            <v>2353.4938803440946</v>
          </cell>
          <cell r="AK33">
            <v>0</v>
          </cell>
          <cell r="AL33">
            <v>740</v>
          </cell>
          <cell r="AM33">
            <v>302.53674993088202</v>
          </cell>
          <cell r="AN33">
            <v>3006.0194834998815</v>
          </cell>
          <cell r="AO33">
            <v>240.0516602528769</v>
          </cell>
          <cell r="AP33">
            <v>938.17950956698814</v>
          </cell>
          <cell r="AQ33">
            <v>0</v>
          </cell>
          <cell r="AR33">
            <v>164.90269911578085</v>
          </cell>
          <cell r="AS33">
            <v>491.33858909421883</v>
          </cell>
          <cell r="AT33">
            <v>236.8864296104525</v>
          </cell>
          <cell r="AU33">
            <v>38.836337148025585</v>
          </cell>
          <cell r="AV33">
            <v>241.57328717981858</v>
          </cell>
          <cell r="AW33">
            <v>84.763412882662962</v>
          </cell>
          <cell r="AX33">
            <v>26.871620556000227</v>
          </cell>
          <cell r="AY33">
            <v>200.91846806707994</v>
          </cell>
          <cell r="AZ33">
            <v>249.97431043250845</v>
          </cell>
          <cell r="BA33">
            <v>179.59728304343827</v>
          </cell>
          <cell r="BB33">
            <v>9.089549433559899</v>
          </cell>
          <cell r="BC33">
            <v>167.36904297199365</v>
          </cell>
          <cell r="BD33">
            <v>345.1356018639018</v>
          </cell>
          <cell r="BE33">
            <v>720.15658924375418</v>
          </cell>
          <cell r="BF33">
            <v>719.41668608689042</v>
          </cell>
        </row>
        <row r="34">
          <cell r="D34">
            <v>10545.803503865009</v>
          </cell>
          <cell r="E34">
            <v>0</v>
          </cell>
          <cell r="F34">
            <v>6846.987964054324</v>
          </cell>
          <cell r="G34"/>
          <cell r="H34"/>
          <cell r="I34">
            <v>0</v>
          </cell>
          <cell r="J34">
            <v>56.234784568483242</v>
          </cell>
          <cell r="K34">
            <v>0</v>
          </cell>
          <cell r="L34">
            <v>1801.4389990461395</v>
          </cell>
          <cell r="M34">
            <v>0</v>
          </cell>
          <cell r="N34">
            <v>80.810024529666165</v>
          </cell>
          <cell r="O34">
            <v>61.128868637942034</v>
          </cell>
          <cell r="P34">
            <v>202.89216884622203</v>
          </cell>
          <cell r="Q34">
            <v>53.815354861709281</v>
          </cell>
          <cell r="R34">
            <v>230.39833678348938</v>
          </cell>
          <cell r="S34">
            <v>248.12679173514204</v>
          </cell>
          <cell r="T34">
            <v>1178.3373298380232</v>
          </cell>
          <cell r="U34">
            <v>1007.1559090422041</v>
          </cell>
          <cell r="V34">
            <v>490.77588738180737</v>
          </cell>
          <cell r="W34">
            <v>798.7560190518617</v>
          </cell>
          <cell r="X34">
            <v>498.11379651574879</v>
          </cell>
          <cell r="Y34">
            <v>435.20165403742226</v>
          </cell>
          <cell r="Z34">
            <v>322.67551984027523</v>
          </cell>
          <cell r="AA34">
            <v>158.66526188724802</v>
          </cell>
          <cell r="AB34">
            <v>40.354210943012198</v>
          </cell>
          <cell r="AC34">
            <v>29.539829295226959</v>
          </cell>
          <cell r="AD34">
            <v>357.70537694326111</v>
          </cell>
          <cell r="AE34">
            <v>283.91933886757658</v>
          </cell>
          <cell r="AF34">
            <v>143.90151309927498</v>
          </cell>
          <cell r="AG34">
            <v>7.1947539579390245</v>
          </cell>
          <cell r="AH34">
            <v>412.66168391932274</v>
          </cell>
          <cell r="AI34">
            <v>1266.483386935653</v>
          </cell>
          <cell r="AJ34">
            <v>2277.8594247805204</v>
          </cell>
          <cell r="AK34">
            <v>0</v>
          </cell>
          <cell r="AL34">
            <v>740</v>
          </cell>
          <cell r="AM34">
            <v>295.69237764903755</v>
          </cell>
          <cell r="AN34">
            <v>3019.8336183524289</v>
          </cell>
          <cell r="AO34">
            <v>255.65798716477127</v>
          </cell>
          <cell r="AP34">
            <v>958.8681133078054</v>
          </cell>
          <cell r="AQ34">
            <v>0</v>
          </cell>
          <cell r="AR34">
            <v>161.32113890719359</v>
          </cell>
          <cell r="AS34">
            <v>475.76764885504383</v>
          </cell>
          <cell r="AT34">
            <v>221.1677768207592</v>
          </cell>
          <cell r="AU34">
            <v>35.456373741598313</v>
          </cell>
          <cell r="AV34">
            <v>229.14559495304545</v>
          </cell>
          <cell r="AW34">
            <v>84.836867036641479</v>
          </cell>
          <cell r="AX34">
            <v>29.256199751762487</v>
          </cell>
          <cell r="AY34">
            <v>206.11882605887456</v>
          </cell>
          <cell r="AZ34">
            <v>250.45282768899358</v>
          </cell>
          <cell r="BA34">
            <v>183.10833798744034</v>
          </cell>
          <cell r="BB34">
            <v>8.6442671351719156</v>
          </cell>
          <cell r="BC34">
            <v>164.45688065568504</v>
          </cell>
          <cell r="BD34">
            <v>333.88371226249274</v>
          </cell>
          <cell r="BE34">
            <v>728.18132152547912</v>
          </cell>
          <cell r="BF34">
            <v>655.02098416288334</v>
          </cell>
        </row>
        <row r="35">
          <cell r="D35">
            <v>10297.671082431942</v>
          </cell>
          <cell r="E35">
            <v>0</v>
          </cell>
          <cell r="F35">
            <v>9342.046893046987</v>
          </cell>
          <cell r="G35"/>
          <cell r="H35"/>
          <cell r="I35">
            <v>0</v>
          </cell>
          <cell r="J35">
            <v>48.054029229766975</v>
          </cell>
          <cell r="K35">
            <v>0</v>
          </cell>
          <cell r="L35">
            <v>510.02033956246947</v>
          </cell>
          <cell r="M35">
            <v>0.1385978014850017</v>
          </cell>
          <cell r="N35">
            <v>69.070495854947126</v>
          </cell>
          <cell r="O35">
            <v>56.776039812580258</v>
          </cell>
          <cell r="P35">
            <v>209.21700043313828</v>
          </cell>
          <cell r="Q35">
            <v>52.020821625460535</v>
          </cell>
          <cell r="R35">
            <v>194.46906841554764</v>
          </cell>
          <cell r="S35">
            <v>246.16470796518342</v>
          </cell>
          <cell r="T35">
            <v>1210.6662723376048</v>
          </cell>
          <cell r="U35">
            <v>1027.8421000553353</v>
          </cell>
          <cell r="V35">
            <v>472.57882709747332</v>
          </cell>
          <cell r="W35">
            <v>755.30252535649447</v>
          </cell>
          <cell r="X35">
            <v>440.20109388247778</v>
          </cell>
          <cell r="Y35">
            <v>410.56636396495765</v>
          </cell>
          <cell r="Z35">
            <v>253.50208093741651</v>
          </cell>
          <cell r="AA35">
            <v>91.931090674354479</v>
          </cell>
          <cell r="AB35">
            <v>25.789110067805957</v>
          </cell>
          <cell r="AC35">
            <v>17.597899575786176</v>
          </cell>
          <cell r="AD35">
            <v>336.55406564855099</v>
          </cell>
          <cell r="AE35">
            <v>207.61548541172354</v>
          </cell>
          <cell r="AF35">
            <v>170.09703374164815</v>
          </cell>
          <cell r="AG35">
            <v>6.8853886524966814</v>
          </cell>
          <cell r="AH35">
            <v>407.57056042222092</v>
          </cell>
          <cell r="AI35">
            <v>1171.3240666181994</v>
          </cell>
          <cell r="AJ35">
            <v>2294.9364432571083</v>
          </cell>
          <cell r="AK35">
            <v>0</v>
          </cell>
          <cell r="AL35">
            <v>820.0012999999999</v>
          </cell>
          <cell r="AM35">
            <v>270.64129417211791</v>
          </cell>
          <cell r="AN35">
            <v>2001.1956374720091</v>
          </cell>
          <cell r="AO35">
            <v>247.5892896230003</v>
          </cell>
          <cell r="AP35">
            <v>807.28420717728045</v>
          </cell>
          <cell r="AQ35">
            <v>0</v>
          </cell>
          <cell r="AR35">
            <v>81.514004852102602</v>
          </cell>
          <cell r="AS35">
            <v>362.57855070611294</v>
          </cell>
          <cell r="AT35">
            <v>131.06821454049643</v>
          </cell>
          <cell r="AU35">
            <v>22.766230358821666</v>
          </cell>
          <cell r="AV35">
            <v>241.49688413644668</v>
          </cell>
          <cell r="AW35">
            <v>66.788591626242521</v>
          </cell>
          <cell r="AX35">
            <v>16.746206702830953</v>
          </cell>
          <cell r="AY35">
            <v>199.70599109253095</v>
          </cell>
          <cell r="AZ35">
            <v>257.17426560791523</v>
          </cell>
          <cell r="BA35">
            <v>89.210338087756199</v>
          </cell>
          <cell r="BB35">
            <v>4.113968784504519</v>
          </cell>
          <cell r="BC35">
            <v>123.57481851127248</v>
          </cell>
          <cell r="BD35">
            <v>225.45010038153532</v>
          </cell>
          <cell r="BE35">
            <v>754.32268983535869</v>
          </cell>
          <cell r="BF35">
            <v>619.68524680555413</v>
          </cell>
        </row>
        <row r="36">
          <cell r="D36">
            <v>12899.645621238376</v>
          </cell>
          <cell r="E36">
            <v>0</v>
          </cell>
          <cell r="F36">
            <v>8798.7618864302804</v>
          </cell>
          <cell r="G36"/>
          <cell r="H36"/>
          <cell r="I36">
            <v>0</v>
          </cell>
          <cell r="J36">
            <v>35.186148240830647</v>
          </cell>
          <cell r="K36">
            <v>0</v>
          </cell>
          <cell r="L36">
            <v>453.84614126697534</v>
          </cell>
          <cell r="M36">
            <v>0</v>
          </cell>
          <cell r="N36">
            <v>56.423513489654262</v>
          </cell>
          <cell r="O36">
            <v>40.968920341087738</v>
          </cell>
          <cell r="P36">
            <v>153.92586047051023</v>
          </cell>
          <cell r="Q36">
            <v>50.443701961754023</v>
          </cell>
          <cell r="R36">
            <v>164.08156746017445</v>
          </cell>
          <cell r="S36">
            <v>229.04184766257234</v>
          </cell>
          <cell r="T36">
            <v>1167.9628688715486</v>
          </cell>
          <cell r="U36">
            <v>1006.0345268301875</v>
          </cell>
          <cell r="V36">
            <v>387.11545510518295</v>
          </cell>
          <cell r="W36">
            <v>672.59797343206162</v>
          </cell>
          <cell r="X36">
            <v>382.85886730638487</v>
          </cell>
          <cell r="Y36">
            <v>416.84830261524405</v>
          </cell>
          <cell r="Z36">
            <v>164.44964247262868</v>
          </cell>
          <cell r="AA36">
            <v>53.378114988939487</v>
          </cell>
          <cell r="AB36">
            <v>12.967338985746649</v>
          </cell>
          <cell r="AC36">
            <v>0.59701606171585841</v>
          </cell>
          <cell r="AD36">
            <v>312.8798454374475</v>
          </cell>
          <cell r="AE36">
            <v>118.94372175952508</v>
          </cell>
          <cell r="AF36">
            <v>161.08388735146008</v>
          </cell>
          <cell r="AG36">
            <v>2.2953082714015181</v>
          </cell>
          <cell r="AH36">
            <v>402.86332870795565</v>
          </cell>
          <cell r="AI36">
            <v>1185.1278178682257</v>
          </cell>
          <cell r="AJ36">
            <v>2231.7468370949591</v>
          </cell>
          <cell r="AK36">
            <v>0</v>
          </cell>
          <cell r="AL36">
            <v>2490</v>
          </cell>
          <cell r="AM36">
            <v>243.06730177880493</v>
          </cell>
          <cell r="AN36">
            <v>1994.4524523084829</v>
          </cell>
          <cell r="AO36">
            <v>193.81361072767362</v>
          </cell>
          <cell r="AP36">
            <v>757.2860555947683</v>
          </cell>
          <cell r="AQ36">
            <v>0</v>
          </cell>
          <cell r="AR36">
            <v>60.378510327774677</v>
          </cell>
          <cell r="AS36">
            <v>308.53157398660267</v>
          </cell>
          <cell r="AT36">
            <v>74.64764994023551</v>
          </cell>
          <cell r="AU36">
            <v>10.249267207687787</v>
          </cell>
          <cell r="AV36">
            <v>224.44158020902768</v>
          </cell>
          <cell r="AW36">
            <v>51.969082020650859</v>
          </cell>
          <cell r="AX36">
            <v>15.455129310274339</v>
          </cell>
          <cell r="AY36">
            <v>194.45126695043726</v>
          </cell>
          <cell r="AZ36">
            <v>247.11170495479629</v>
          </cell>
          <cell r="BA36">
            <v>53.078936755946614</v>
          </cell>
          <cell r="BB36">
            <v>1.7076750395734253</v>
          </cell>
          <cell r="BC36">
            <v>109.11132027970805</v>
          </cell>
          <cell r="BD36">
            <v>225.23536761753246</v>
          </cell>
          <cell r="BE36">
            <v>627.17060040916226</v>
          </cell>
          <cell r="BF36">
            <v>703.33237101242787</v>
          </cell>
        </row>
        <row r="37">
          <cell r="D37">
            <v>12750.662099391029</v>
          </cell>
          <cell r="E37">
            <v>0</v>
          </cell>
          <cell r="F37">
            <v>7803.1042254662943</v>
          </cell>
          <cell r="G37"/>
          <cell r="H37"/>
          <cell r="I37">
            <v>0</v>
          </cell>
          <cell r="J37">
            <v>63.66652200130185</v>
          </cell>
          <cell r="K37">
            <v>0</v>
          </cell>
          <cell r="L37">
            <v>414.35005713741276</v>
          </cell>
          <cell r="M37">
            <v>0</v>
          </cell>
          <cell r="N37">
            <v>65.21308044765955</v>
          </cell>
          <cell r="O37">
            <v>51.094602275111001</v>
          </cell>
          <cell r="P37">
            <v>181.56446034962204</v>
          </cell>
          <cell r="Q37">
            <v>50.754407671466055</v>
          </cell>
          <cell r="R37">
            <v>94.785079445358832</v>
          </cell>
          <cell r="S37">
            <v>261.35416914920734</v>
          </cell>
          <cell r="T37">
            <v>1130.5371731769333</v>
          </cell>
          <cell r="U37">
            <v>1033.8109202682233</v>
          </cell>
          <cell r="V37">
            <v>359.06508303442541</v>
          </cell>
          <cell r="W37">
            <v>724.30192348817059</v>
          </cell>
          <cell r="X37">
            <v>491.12546481533991</v>
          </cell>
          <cell r="Y37">
            <v>400.60153054329624</v>
          </cell>
          <cell r="Z37">
            <v>292.57861853056966</v>
          </cell>
          <cell r="AA37">
            <v>141.14966313362018</v>
          </cell>
          <cell r="AB37">
            <v>36.295466814418539</v>
          </cell>
          <cell r="AC37">
            <v>19.179844694863561</v>
          </cell>
          <cell r="AD37">
            <v>350.83151576748372</v>
          </cell>
          <cell r="AE37">
            <v>197.98736154260584</v>
          </cell>
          <cell r="AF37">
            <v>150.3330408660577</v>
          </cell>
          <cell r="AG37">
            <v>2.9322683803538658</v>
          </cell>
          <cell r="AH37">
            <v>0</v>
          </cell>
          <cell r="AI37">
            <v>1038.4650719734093</v>
          </cell>
          <cell r="AJ37">
            <v>2180.6908384628141</v>
          </cell>
          <cell r="AK37">
            <v>0</v>
          </cell>
          <cell r="AL37">
            <v>1490</v>
          </cell>
          <cell r="AM37">
            <v>244.94199119038061</v>
          </cell>
          <cell r="AN37">
            <v>1992.5482248101375</v>
          </cell>
          <cell r="AO37">
            <v>225.5039846331764</v>
          </cell>
          <cell r="AP37">
            <v>1009.3128875929755</v>
          </cell>
          <cell r="AQ37">
            <v>0</v>
          </cell>
          <cell r="AR37">
            <v>150.29256065711334</v>
          </cell>
          <cell r="AS37">
            <v>424.4239994666263</v>
          </cell>
          <cell r="AT37">
            <v>219.43329369579186</v>
          </cell>
          <cell r="AU37">
            <v>34.404156389898823</v>
          </cell>
          <cell r="AV37">
            <v>241.47731423410943</v>
          </cell>
          <cell r="AW37">
            <v>69.635878375898628</v>
          </cell>
          <cell r="AX37">
            <v>17.539189868774152</v>
          </cell>
          <cell r="AY37">
            <v>206.83219605200534</v>
          </cell>
          <cell r="AZ37">
            <v>260.12095609133166</v>
          </cell>
          <cell r="BA37">
            <v>161.09407442390963</v>
          </cell>
          <cell r="BB37">
            <v>6.6167716368526346</v>
          </cell>
          <cell r="BC37">
            <v>147.26217468421885</v>
          </cell>
          <cell r="BD37">
            <v>273.23497643395041</v>
          </cell>
          <cell r="BE37">
            <v>789.91417632733999</v>
          </cell>
          <cell r="BF37">
            <v>636.25398398308039</v>
          </cell>
        </row>
        <row r="38">
          <cell r="D38">
            <v>10644.792091100093</v>
          </cell>
          <cell r="E38">
            <v>0</v>
          </cell>
          <cell r="F38">
            <v>4412.6750971840011</v>
          </cell>
          <cell r="G38"/>
          <cell r="H38"/>
          <cell r="I38">
            <v>0</v>
          </cell>
          <cell r="J38">
            <v>68.876673397551386</v>
          </cell>
          <cell r="K38">
            <v>0</v>
          </cell>
          <cell r="L38">
            <v>445.28631960079326</v>
          </cell>
          <cell r="M38">
            <v>3.7531319551064292E-2</v>
          </cell>
          <cell r="N38">
            <v>73.095193715091057</v>
          </cell>
          <cell r="O38">
            <v>62.919916823089679</v>
          </cell>
          <cell r="P38">
            <v>306.64214012806076</v>
          </cell>
          <cell r="Q38">
            <v>53.435216210827789</v>
          </cell>
          <cell r="R38">
            <v>204.28913817608361</v>
          </cell>
          <cell r="S38">
            <v>269.58585985017118</v>
          </cell>
          <cell r="T38">
            <v>1187.3161618789063</v>
          </cell>
          <cell r="U38">
            <v>1057.4559196662478</v>
          </cell>
          <cell r="V38">
            <v>511.07550580356173</v>
          </cell>
          <cell r="W38">
            <v>677.48669588444136</v>
          </cell>
          <cell r="X38">
            <v>482.39165867495268</v>
          </cell>
          <cell r="Y38">
            <v>327.8859393173791</v>
          </cell>
          <cell r="Z38">
            <v>286.30418614419273</v>
          </cell>
          <cell r="AA38">
            <v>147.14261062336334</v>
          </cell>
          <cell r="AB38">
            <v>38.581124175078351</v>
          </cell>
          <cell r="AC38">
            <v>23.901552775241335</v>
          </cell>
          <cell r="AD38">
            <v>362.92920046306136</v>
          </cell>
          <cell r="AE38">
            <v>205.14592458526349</v>
          </cell>
          <cell r="AF38">
            <v>135.11784392005623</v>
          </cell>
          <cell r="AG38">
            <v>5.0525198541350624</v>
          </cell>
          <cell r="AH38">
            <v>0.15334224845149128</v>
          </cell>
          <cell r="AI38">
            <v>1038.2728580011369</v>
          </cell>
          <cell r="AJ38">
            <v>2163.2122348670296</v>
          </cell>
          <cell r="AK38">
            <v>0</v>
          </cell>
          <cell r="AL38">
            <v>1539.9999999999998</v>
          </cell>
          <cell r="AM38">
            <v>245.39772864207208</v>
          </cell>
          <cell r="AN38">
            <v>3406.9127419339229</v>
          </cell>
          <cell r="AO38">
            <v>233.52952115746373</v>
          </cell>
          <cell r="AP38">
            <v>972.69438334956237</v>
          </cell>
          <cell r="AQ38">
            <v>0</v>
          </cell>
          <cell r="AR38">
            <v>150.40783542430592</v>
          </cell>
          <cell r="AS38">
            <v>424.56125686384161</v>
          </cell>
          <cell r="AT38">
            <v>224.38555131055455</v>
          </cell>
          <cell r="AU38">
            <v>34.820485956061709</v>
          </cell>
          <cell r="AV38">
            <v>223.7971138361651</v>
          </cell>
          <cell r="AW38">
            <v>75.955616426589984</v>
          </cell>
          <cell r="AX38">
            <v>21.410545480466435</v>
          </cell>
          <cell r="AY38">
            <v>206.33451239995935</v>
          </cell>
          <cell r="AZ38">
            <v>254.68304534019313</v>
          </cell>
          <cell r="BA38">
            <v>154.08081120408542</v>
          </cell>
          <cell r="BB38">
            <v>8.0786165333665902</v>
          </cell>
          <cell r="BC38">
            <v>160.96888066512145</v>
          </cell>
          <cell r="BD38">
            <v>304.66933312394428</v>
          </cell>
          <cell r="BE38">
            <v>821.86163977176921</v>
          </cell>
          <cell r="BF38">
            <v>645.73225065484769</v>
          </cell>
        </row>
        <row r="39">
          <cell r="D39">
            <v>0</v>
          </cell>
          <cell r="E39">
            <v>0</v>
          </cell>
          <cell r="F39">
            <v>0</v>
          </cell>
          <cell r="G39"/>
          <cell r="H39"/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</row>
        <row r="40">
          <cell r="BI40">
            <v>590119.74933343532</v>
          </cell>
        </row>
      </sheetData>
      <sheetData sheetId="104"/>
      <sheetData sheetId="105"/>
      <sheetData sheetId="10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60"/>
  <sheetViews>
    <sheetView showGridLines="0" tabSelected="1" zoomScale="82" zoomScaleNormal="82" zoomScaleSheetLayoutView="75" workbookViewId="0">
      <selection activeCell="DB42" sqref="DB42"/>
    </sheetView>
  </sheetViews>
  <sheetFormatPr defaultColWidth="14.26953125" defaultRowHeight="12.5"/>
  <cols>
    <col min="1" max="1" width="3.54296875" style="1" customWidth="1"/>
    <col min="2" max="2" width="17.7265625" style="1" customWidth="1"/>
    <col min="3" max="3" width="12.1796875" style="1" bestFit="1" customWidth="1"/>
    <col min="4" max="4" width="9.7265625" style="1" bestFit="1" customWidth="1"/>
    <col min="5" max="5" width="12.1796875" style="1" bestFit="1" customWidth="1"/>
    <col min="6" max="6" width="9.7265625" style="1" bestFit="1" customWidth="1"/>
    <col min="7" max="7" width="12.1796875" style="1" bestFit="1" customWidth="1"/>
    <col min="8" max="8" width="9.7265625" style="1" bestFit="1" customWidth="1"/>
    <col min="9" max="9" width="12.1796875" style="1" bestFit="1" customWidth="1"/>
    <col min="10" max="10" width="9.7265625" style="1" bestFit="1" customWidth="1"/>
    <col min="11" max="11" width="12.1796875" style="1" bestFit="1" customWidth="1"/>
    <col min="12" max="12" width="9.7265625" style="1" bestFit="1" customWidth="1"/>
    <col min="13" max="13" width="12.1796875" style="1" bestFit="1" customWidth="1"/>
    <col min="14" max="14" width="9.7265625" style="1" bestFit="1" customWidth="1"/>
    <col min="15" max="15" width="12.1796875" style="1" bestFit="1" customWidth="1"/>
    <col min="16" max="16" width="9.7265625" style="1" bestFit="1" customWidth="1"/>
    <col min="17" max="17" width="12.1796875" style="1" bestFit="1" customWidth="1"/>
    <col min="18" max="18" width="9.7265625" style="1" bestFit="1" customWidth="1"/>
    <col min="19" max="19" width="13.453125" style="1" customWidth="1"/>
    <col min="20" max="20" width="11" style="1" customWidth="1"/>
    <col min="21" max="21" width="12.1796875" style="1" bestFit="1" customWidth="1"/>
    <col min="22" max="22" width="9.7265625" style="1" bestFit="1" customWidth="1"/>
    <col min="23" max="23" width="12.1796875" style="1" bestFit="1" customWidth="1"/>
    <col min="24" max="24" width="10.26953125" style="1" bestFit="1" customWidth="1"/>
    <col min="25" max="25" width="12.1796875" style="1" bestFit="1" customWidth="1"/>
    <col min="26" max="26" width="9.7265625" style="1" bestFit="1" customWidth="1"/>
    <col min="27" max="27" width="12.1796875" style="1" bestFit="1" customWidth="1"/>
    <col min="28" max="28" width="9.7265625" style="1" bestFit="1" customWidth="1"/>
    <col min="29" max="29" width="12.1796875" style="1" bestFit="1" customWidth="1"/>
    <col min="30" max="30" width="10" style="1" bestFit="1" customWidth="1"/>
    <col min="31" max="31" width="12.1796875" style="1" bestFit="1" customWidth="1"/>
    <col min="32" max="32" width="10" style="1" bestFit="1" customWidth="1"/>
    <col min="33" max="33" width="12.1796875" style="1" bestFit="1" customWidth="1"/>
    <col min="34" max="34" width="10" style="1" bestFit="1" customWidth="1"/>
    <col min="35" max="35" width="12.1796875" style="1" bestFit="1" customWidth="1"/>
    <col min="36" max="36" width="9.7265625" style="1" bestFit="1" customWidth="1"/>
    <col min="37" max="37" width="12.1796875" style="1" bestFit="1" customWidth="1"/>
    <col min="38" max="38" width="9.7265625" style="1" bestFit="1" customWidth="1"/>
    <col min="39" max="39" width="12.1796875" style="1" bestFit="1" customWidth="1"/>
    <col min="40" max="40" width="9.7265625" style="1" bestFit="1" customWidth="1"/>
    <col min="41" max="41" width="12.1796875" style="1" bestFit="1" customWidth="1"/>
    <col min="42" max="42" width="9.7265625" style="1" bestFit="1" customWidth="1"/>
    <col min="43" max="43" width="12.1796875" style="1" bestFit="1" customWidth="1"/>
    <col min="44" max="44" width="10" style="1" bestFit="1" customWidth="1"/>
    <col min="45" max="45" width="12.1796875" style="1" bestFit="1" customWidth="1"/>
    <col min="46" max="46" width="9.7265625" style="1" bestFit="1" customWidth="1"/>
    <col min="47" max="47" width="12.1796875" style="1" bestFit="1" customWidth="1"/>
    <col min="48" max="48" width="9.7265625" style="1" bestFit="1" customWidth="1"/>
    <col min="49" max="49" width="12.1796875" style="1" customWidth="1"/>
    <col min="50" max="50" width="9.7265625" style="1" bestFit="1" customWidth="1"/>
    <col min="51" max="51" width="12.1796875" style="1" bestFit="1" customWidth="1"/>
    <col min="52" max="52" width="9.7265625" style="1" bestFit="1" customWidth="1"/>
    <col min="53" max="53" width="12.1796875" style="1" bestFit="1" customWidth="1"/>
    <col min="54" max="54" width="10" style="1" bestFit="1" customWidth="1"/>
    <col min="55" max="55" width="12.1796875" style="1" bestFit="1" customWidth="1"/>
    <col min="56" max="56" width="10" style="1" bestFit="1" customWidth="1"/>
    <col min="57" max="57" width="12.1796875" style="1" bestFit="1" customWidth="1"/>
    <col min="58" max="58" width="9.7265625" style="1" bestFit="1" customWidth="1"/>
    <col min="59" max="59" width="12.1796875" style="1" bestFit="1" customWidth="1"/>
    <col min="60" max="60" width="10.26953125" style="1" bestFit="1" customWidth="1"/>
    <col min="61" max="61" width="12.1796875" style="1" bestFit="1" customWidth="1"/>
    <col min="62" max="62" width="15.54296875" style="1" customWidth="1"/>
    <col min="63" max="63" width="12.1796875" style="1" bestFit="1" customWidth="1"/>
    <col min="64" max="64" width="17.81640625" style="1" customWidth="1"/>
    <col min="65" max="65" width="12.1796875" style="1" bestFit="1" customWidth="1"/>
    <col min="66" max="66" width="22.81640625" style="1" customWidth="1"/>
    <col min="67" max="67" width="12.1796875" style="1" bestFit="1" customWidth="1"/>
    <col min="68" max="68" width="10.26953125" style="1" bestFit="1" customWidth="1"/>
    <col min="69" max="69" width="12.1796875" style="1" bestFit="1" customWidth="1"/>
    <col min="70" max="70" width="9.7265625" style="1" bestFit="1" customWidth="1"/>
    <col min="71" max="71" width="12.1796875" style="1" bestFit="1" customWidth="1"/>
    <col min="72" max="72" width="9.7265625" style="1" customWidth="1"/>
    <col min="73" max="73" width="12.1796875" style="1" bestFit="1" customWidth="1"/>
    <col min="74" max="74" width="10" style="1" bestFit="1" customWidth="1"/>
    <col min="75" max="75" width="12.1796875" style="1" bestFit="1" customWidth="1"/>
    <col min="76" max="76" width="9.7265625" style="1" bestFit="1" customWidth="1"/>
    <col min="77" max="77" width="12.1796875" style="1" bestFit="1" customWidth="1"/>
    <col min="78" max="78" width="9.7265625" style="1" bestFit="1" customWidth="1"/>
    <col min="79" max="79" width="12.1796875" style="1" bestFit="1" customWidth="1"/>
    <col min="80" max="80" width="9.7265625" style="1" bestFit="1" customWidth="1"/>
    <col min="81" max="81" width="12.1796875" style="1" bestFit="1" customWidth="1"/>
    <col min="82" max="82" width="9.7265625" style="1" bestFit="1" customWidth="1"/>
    <col min="83" max="83" width="12.1796875" style="1" bestFit="1" customWidth="1"/>
    <col min="84" max="84" width="9.7265625" style="1" bestFit="1" customWidth="1"/>
    <col min="85" max="85" width="12.1796875" style="1" bestFit="1" customWidth="1"/>
    <col min="86" max="86" width="9.7265625" style="1" bestFit="1" customWidth="1"/>
    <col min="87" max="87" width="12.1796875" style="1" bestFit="1" customWidth="1"/>
    <col min="88" max="88" width="9.7265625" style="1" bestFit="1" customWidth="1"/>
    <col min="89" max="89" width="12.1796875" style="1" bestFit="1" customWidth="1"/>
    <col min="90" max="90" width="9.7265625" style="1" bestFit="1" customWidth="1"/>
    <col min="91" max="91" width="12.1796875" style="1" bestFit="1" customWidth="1"/>
    <col min="92" max="92" width="9.7265625" style="1" bestFit="1" customWidth="1"/>
    <col min="93" max="93" width="12.1796875" style="1" bestFit="1" customWidth="1"/>
    <col min="94" max="94" width="9.7265625" style="1" bestFit="1" customWidth="1"/>
    <col min="95" max="95" width="12.1796875" style="1" customWidth="1"/>
    <col min="96" max="96" width="9.7265625" style="1" bestFit="1" customWidth="1"/>
    <col min="97" max="97" width="12.1796875" style="1" bestFit="1" customWidth="1"/>
    <col min="98" max="98" width="10" style="1" bestFit="1" customWidth="1"/>
    <col min="99" max="99" width="12.1796875" style="1" bestFit="1" customWidth="1"/>
    <col min="100" max="100" width="10" style="1" bestFit="1" customWidth="1"/>
    <col min="101" max="101" width="12.1796875" style="1" bestFit="1" customWidth="1"/>
    <col min="102" max="102" width="10" style="1" bestFit="1" customWidth="1"/>
    <col min="103" max="104" width="17.81640625" style="1" customWidth="1"/>
    <col min="105" max="107" width="14.26953125" style="2" customWidth="1"/>
    <col min="108" max="16384" width="14.26953125" style="1"/>
  </cols>
  <sheetData>
    <row r="1" spans="1:107">
      <c r="B1" s="9"/>
      <c r="C1" s="25"/>
      <c r="D1" s="26"/>
      <c r="E1" s="4"/>
      <c r="F1" s="5"/>
      <c r="G1" s="5"/>
      <c r="H1" s="5"/>
      <c r="I1" s="5"/>
      <c r="J1" s="6"/>
      <c r="K1" s="4"/>
      <c r="L1" s="6"/>
      <c r="M1" s="4"/>
      <c r="N1" s="5"/>
      <c r="O1" s="5"/>
      <c r="P1" s="5"/>
      <c r="Q1" s="5"/>
      <c r="R1" s="6"/>
      <c r="S1" s="4"/>
      <c r="T1" s="6"/>
      <c r="U1" s="4"/>
      <c r="V1" s="5"/>
      <c r="W1" s="5"/>
      <c r="X1" s="5"/>
      <c r="Y1" s="5"/>
      <c r="Z1" s="6"/>
      <c r="AA1" s="4"/>
      <c r="AB1" s="6"/>
      <c r="AC1" s="4"/>
      <c r="AD1" s="5"/>
      <c r="AE1" s="5"/>
      <c r="AF1" s="5"/>
      <c r="AG1" s="5"/>
      <c r="AH1" s="6"/>
      <c r="AI1" s="4"/>
      <c r="AJ1" s="6"/>
      <c r="AK1" s="4"/>
      <c r="AL1" s="5"/>
      <c r="AM1" s="5"/>
      <c r="AN1" s="5"/>
      <c r="AO1" s="5"/>
      <c r="AP1" s="5"/>
      <c r="AQ1" s="5"/>
      <c r="AR1" s="6"/>
      <c r="AS1" s="4"/>
      <c r="AT1" s="6"/>
      <c r="AU1" s="4"/>
      <c r="AV1" s="5"/>
      <c r="AW1" s="5"/>
      <c r="AX1" s="5"/>
      <c r="AY1" s="5"/>
      <c r="AZ1" s="5"/>
      <c r="BA1" s="5"/>
      <c r="BB1" s="6"/>
      <c r="BC1" s="4"/>
      <c r="BD1" s="6"/>
      <c r="BE1" s="4"/>
      <c r="BF1" s="5"/>
      <c r="BG1" s="5"/>
      <c r="BH1" s="6"/>
      <c r="BI1" s="4"/>
      <c r="BJ1" s="6"/>
      <c r="BK1" s="4"/>
      <c r="BL1" s="5"/>
      <c r="BM1" s="5"/>
      <c r="BN1" s="5"/>
      <c r="BO1" s="5"/>
      <c r="BP1" s="6"/>
      <c r="BQ1" s="4"/>
      <c r="BR1" s="6"/>
      <c r="BS1" s="4"/>
      <c r="BT1" s="5"/>
      <c r="BU1" s="5"/>
      <c r="BV1" s="5"/>
      <c r="BW1" s="5"/>
      <c r="BX1" s="6"/>
      <c r="BY1" s="4"/>
      <c r="BZ1" s="6"/>
      <c r="CA1" s="5"/>
      <c r="CB1" s="5"/>
      <c r="CC1" s="5"/>
      <c r="CD1" s="5"/>
      <c r="CE1" s="5"/>
      <c r="CF1" s="6"/>
      <c r="CG1" s="4"/>
      <c r="CH1" s="5"/>
      <c r="CI1" s="4"/>
      <c r="CJ1" s="5"/>
      <c r="CK1" s="5"/>
      <c r="CL1" s="5"/>
      <c r="CM1" s="5"/>
      <c r="CN1" s="6"/>
      <c r="CO1" s="4"/>
      <c r="CP1" s="6"/>
      <c r="CQ1" s="4"/>
      <c r="CR1" s="5"/>
      <c r="CS1" s="5"/>
      <c r="CT1" s="5"/>
      <c r="CU1" s="5"/>
      <c r="CV1" s="5"/>
      <c r="CW1" s="5"/>
      <c r="CX1" s="5"/>
      <c r="CY1" s="5"/>
      <c r="CZ1" s="6"/>
    </row>
    <row r="2" spans="1:107" ht="12" customHeight="1">
      <c r="B2" s="10"/>
      <c r="C2" s="27"/>
      <c r="D2" s="28"/>
      <c r="E2" s="7"/>
      <c r="J2" s="8"/>
      <c r="K2" s="7"/>
      <c r="L2" s="8"/>
      <c r="M2" s="7"/>
      <c r="R2" s="8"/>
      <c r="S2" s="7"/>
      <c r="T2" s="8"/>
      <c r="U2" s="7"/>
      <c r="Z2" s="8"/>
      <c r="AA2" s="7"/>
      <c r="AB2" s="8"/>
      <c r="AC2" s="7"/>
      <c r="AH2" s="8"/>
      <c r="AI2" s="7"/>
      <c r="AJ2" s="8"/>
      <c r="AK2" s="7"/>
      <c r="AR2" s="8"/>
      <c r="AS2" s="7"/>
      <c r="AT2" s="8"/>
      <c r="AU2" s="7"/>
      <c r="BB2" s="8"/>
      <c r="BC2" s="7"/>
      <c r="BD2" s="8"/>
      <c r="BE2" s="7"/>
      <c r="BH2" s="8"/>
      <c r="BI2" s="7"/>
      <c r="BJ2" s="8"/>
      <c r="BK2" s="7"/>
      <c r="BP2" s="8"/>
      <c r="BQ2" s="7"/>
      <c r="BR2" s="8"/>
      <c r="BS2" s="7"/>
      <c r="BX2" s="8"/>
      <c r="BY2" s="7"/>
      <c r="BZ2" s="8"/>
      <c r="CF2" s="8"/>
      <c r="CG2" s="7"/>
      <c r="CI2" s="7"/>
      <c r="CN2" s="8"/>
      <c r="CO2" s="7"/>
      <c r="CP2" s="8"/>
      <c r="CQ2" s="7"/>
      <c r="CZ2" s="8"/>
    </row>
    <row r="3" spans="1:107" ht="12.75" customHeight="1">
      <c r="B3" s="50">
        <f>B11</f>
        <v>45901</v>
      </c>
      <c r="C3" s="27"/>
      <c r="D3" s="28"/>
      <c r="E3" s="7"/>
      <c r="F3" s="49" t="s">
        <v>44</v>
      </c>
      <c r="G3" s="49"/>
      <c r="H3" s="49"/>
      <c r="I3" s="49"/>
      <c r="J3" s="8"/>
      <c r="K3" s="7"/>
      <c r="L3" s="8"/>
      <c r="M3" s="7"/>
      <c r="N3" s="49" t="s">
        <v>44</v>
      </c>
      <c r="O3" s="49"/>
      <c r="P3" s="49"/>
      <c r="Q3" s="49"/>
      <c r="R3" s="8"/>
      <c r="S3" s="7"/>
      <c r="T3" s="8"/>
      <c r="U3" s="7"/>
      <c r="V3" s="49" t="s">
        <v>44</v>
      </c>
      <c r="W3" s="49"/>
      <c r="X3" s="49"/>
      <c r="Y3" s="49"/>
      <c r="Z3" s="8"/>
      <c r="AA3" s="13"/>
      <c r="AB3" s="8"/>
      <c r="AC3" s="7"/>
      <c r="AD3" s="49" t="s">
        <v>44</v>
      </c>
      <c r="AE3" s="49"/>
      <c r="AF3" s="49"/>
      <c r="AG3" s="49"/>
      <c r="AH3" s="8"/>
      <c r="AI3" s="7"/>
      <c r="AJ3" s="8"/>
      <c r="AK3" s="7"/>
      <c r="AL3" s="49" t="s">
        <v>44</v>
      </c>
      <c r="AM3" s="49"/>
      <c r="AN3" s="49"/>
      <c r="AO3" s="49"/>
      <c r="AP3" s="49"/>
      <c r="AQ3" s="49"/>
      <c r="AR3" s="8"/>
      <c r="AS3" s="7"/>
      <c r="AT3" s="8"/>
      <c r="AU3" s="7"/>
      <c r="AV3" s="49" t="s">
        <v>44</v>
      </c>
      <c r="AW3" s="49"/>
      <c r="AX3" s="49"/>
      <c r="AY3" s="49"/>
      <c r="AZ3" s="49"/>
      <c r="BA3" s="49"/>
      <c r="BB3" s="8"/>
      <c r="BC3" s="7"/>
      <c r="BD3" s="8"/>
      <c r="BE3" s="52" t="s">
        <v>44</v>
      </c>
      <c r="BF3" s="49"/>
      <c r="BG3" s="49"/>
      <c r="BH3" s="53"/>
      <c r="BI3" s="7"/>
      <c r="BJ3" s="8"/>
      <c r="BK3" s="7"/>
      <c r="BL3" s="49" t="s">
        <v>44</v>
      </c>
      <c r="BM3" s="49"/>
      <c r="BN3" s="49"/>
      <c r="BO3" s="49"/>
      <c r="BP3" s="8"/>
      <c r="BQ3" s="7"/>
      <c r="BR3" s="8"/>
      <c r="BS3" s="7"/>
      <c r="BT3" s="49" t="s">
        <v>44</v>
      </c>
      <c r="BU3" s="49"/>
      <c r="BV3" s="49"/>
      <c r="BW3" s="49"/>
      <c r="BX3" s="8"/>
      <c r="BY3" s="7"/>
      <c r="BZ3" s="8"/>
      <c r="CB3" s="49" t="s">
        <v>44</v>
      </c>
      <c r="CC3" s="49"/>
      <c r="CD3" s="49"/>
      <c r="CE3" s="49"/>
      <c r="CF3" s="8"/>
      <c r="CG3" s="7"/>
      <c r="CI3" s="7"/>
      <c r="CJ3" s="49" t="s">
        <v>44</v>
      </c>
      <c r="CK3" s="49"/>
      <c r="CL3" s="49"/>
      <c r="CM3" s="49"/>
      <c r="CN3" s="8"/>
      <c r="CO3" s="7"/>
      <c r="CP3" s="8"/>
      <c r="CQ3" s="7"/>
      <c r="CR3" s="49" t="s">
        <v>44</v>
      </c>
      <c r="CS3" s="49"/>
      <c r="CT3" s="49"/>
      <c r="CU3" s="49"/>
      <c r="CV3" s="49"/>
      <c r="CW3" s="49"/>
      <c r="CX3" s="49"/>
      <c r="CY3" s="49"/>
      <c r="CZ3" s="8"/>
    </row>
    <row r="4" spans="1:107" ht="12.75" customHeight="1">
      <c r="B4" s="50"/>
      <c r="C4" s="27"/>
      <c r="D4" s="28"/>
      <c r="E4" s="7"/>
      <c r="F4" s="49"/>
      <c r="G4" s="49"/>
      <c r="H4" s="49"/>
      <c r="I4" s="49"/>
      <c r="J4" s="8"/>
      <c r="K4" s="7"/>
      <c r="L4" s="8"/>
      <c r="M4" s="7"/>
      <c r="N4" s="49"/>
      <c r="O4" s="49"/>
      <c r="P4" s="49"/>
      <c r="Q4" s="49"/>
      <c r="R4" s="8"/>
      <c r="S4" s="7"/>
      <c r="T4" s="8"/>
      <c r="U4" s="7"/>
      <c r="V4" s="49"/>
      <c r="W4" s="49"/>
      <c r="X4" s="49"/>
      <c r="Y4" s="49"/>
      <c r="Z4" s="8"/>
      <c r="AA4" s="13"/>
      <c r="AB4" s="8"/>
      <c r="AC4" s="7"/>
      <c r="AD4" s="49"/>
      <c r="AE4" s="49"/>
      <c r="AF4" s="49"/>
      <c r="AG4" s="49"/>
      <c r="AH4" s="8"/>
      <c r="AI4" s="7"/>
      <c r="AJ4" s="8"/>
      <c r="AK4" s="7"/>
      <c r="AL4" s="49"/>
      <c r="AM4" s="49"/>
      <c r="AN4" s="49"/>
      <c r="AO4" s="49"/>
      <c r="AP4" s="49"/>
      <c r="AQ4" s="49"/>
      <c r="AR4" s="8"/>
      <c r="AS4" s="7"/>
      <c r="AT4" s="8"/>
      <c r="AU4" s="7"/>
      <c r="AV4" s="49"/>
      <c r="AW4" s="49"/>
      <c r="AX4" s="49"/>
      <c r="AY4" s="49"/>
      <c r="AZ4" s="49"/>
      <c r="BA4" s="49"/>
      <c r="BB4" s="8"/>
      <c r="BC4" s="7"/>
      <c r="BD4" s="8"/>
      <c r="BE4" s="52"/>
      <c r="BF4" s="49"/>
      <c r="BG4" s="49"/>
      <c r="BH4" s="53"/>
      <c r="BI4" s="7"/>
      <c r="BJ4" s="8"/>
      <c r="BK4" s="7"/>
      <c r="BL4" s="49"/>
      <c r="BM4" s="49"/>
      <c r="BN4" s="49"/>
      <c r="BO4" s="49"/>
      <c r="BP4" s="8"/>
      <c r="BQ4" s="7"/>
      <c r="BR4" s="8"/>
      <c r="BS4" s="7"/>
      <c r="BT4" s="49"/>
      <c r="BU4" s="49"/>
      <c r="BV4" s="49"/>
      <c r="BW4" s="49"/>
      <c r="BX4" s="8"/>
      <c r="BY4" s="7"/>
      <c r="BZ4" s="8"/>
      <c r="CB4" s="49"/>
      <c r="CC4" s="49"/>
      <c r="CD4" s="49"/>
      <c r="CE4" s="49"/>
      <c r="CF4" s="8"/>
      <c r="CG4" s="7"/>
      <c r="CI4" s="7"/>
      <c r="CJ4" s="49"/>
      <c r="CK4" s="49"/>
      <c r="CL4" s="49"/>
      <c r="CM4" s="49"/>
      <c r="CN4" s="8"/>
      <c r="CO4" s="7"/>
      <c r="CP4" s="8"/>
      <c r="CQ4" s="7"/>
      <c r="CR4" s="49"/>
      <c r="CS4" s="49"/>
      <c r="CT4" s="49"/>
      <c r="CU4" s="49"/>
      <c r="CV4" s="49"/>
      <c r="CW4" s="49"/>
      <c r="CX4" s="49"/>
      <c r="CY4" s="49"/>
      <c r="CZ4" s="8"/>
    </row>
    <row r="5" spans="1:107" ht="13">
      <c r="B5" s="10"/>
      <c r="C5" s="27"/>
      <c r="D5" s="28"/>
      <c r="E5" s="7"/>
      <c r="J5" s="8"/>
      <c r="K5" s="7"/>
      <c r="L5" s="8"/>
      <c r="M5" s="7"/>
      <c r="R5" s="8"/>
      <c r="S5" s="7"/>
      <c r="T5" s="8"/>
      <c r="U5" s="7"/>
      <c r="Z5" s="8"/>
      <c r="AA5" s="7"/>
      <c r="AB5" s="8"/>
      <c r="AC5" s="7"/>
      <c r="AH5" s="8"/>
      <c r="AI5" s="7"/>
      <c r="AJ5" s="8"/>
      <c r="AK5" s="7"/>
      <c r="AR5" s="8"/>
      <c r="AS5" s="7"/>
      <c r="AT5" s="8"/>
      <c r="AU5" s="7"/>
      <c r="BB5" s="8"/>
      <c r="BC5" s="7"/>
      <c r="BD5" s="8"/>
      <c r="BE5" s="7"/>
      <c r="BH5" s="8"/>
      <c r="BI5" s="7"/>
      <c r="BJ5" s="8"/>
      <c r="BK5" s="7"/>
      <c r="BP5" s="8"/>
      <c r="BQ5" s="7"/>
      <c r="BR5" s="8"/>
      <c r="BS5" s="7"/>
      <c r="BX5" s="8"/>
      <c r="BY5" s="7"/>
      <c r="BZ5" s="8"/>
      <c r="CF5" s="8"/>
      <c r="CG5" s="7"/>
      <c r="CI5" s="7"/>
      <c r="CN5" s="8"/>
      <c r="CO5" s="7"/>
      <c r="CP5" s="8"/>
      <c r="CQ5" s="7"/>
      <c r="CY5" s="23"/>
      <c r="CZ5" s="8"/>
    </row>
    <row r="6" spans="1:107">
      <c r="B6" s="44"/>
      <c r="C6" s="29"/>
      <c r="D6" s="30"/>
      <c r="E6" s="15"/>
      <c r="F6" s="16"/>
      <c r="G6" s="16"/>
      <c r="H6" s="16"/>
      <c r="I6" s="16"/>
      <c r="J6" s="17"/>
      <c r="K6" s="15"/>
      <c r="L6" s="17"/>
      <c r="M6" s="15"/>
      <c r="N6" s="16"/>
      <c r="O6" s="16"/>
      <c r="P6" s="16"/>
      <c r="Q6" s="16"/>
      <c r="R6" s="17"/>
      <c r="S6" s="15"/>
      <c r="T6" s="17"/>
      <c r="U6" s="15"/>
      <c r="V6" s="16"/>
      <c r="W6" s="16"/>
      <c r="X6" s="16"/>
      <c r="Y6" s="16"/>
      <c r="Z6" s="17"/>
      <c r="AA6" s="15"/>
      <c r="AB6" s="17"/>
      <c r="AC6" s="15"/>
      <c r="AD6" s="16"/>
      <c r="AE6" s="16"/>
      <c r="AF6" s="16"/>
      <c r="AG6" s="16"/>
      <c r="AH6" s="17"/>
      <c r="AI6" s="15"/>
      <c r="AJ6" s="17"/>
      <c r="AK6" s="15"/>
      <c r="AL6" s="16"/>
      <c r="AM6" s="16"/>
      <c r="AN6" s="16"/>
      <c r="AO6" s="16"/>
      <c r="AP6" s="16"/>
      <c r="AQ6" s="16"/>
      <c r="AR6" s="17"/>
      <c r="AS6" s="15"/>
      <c r="AT6" s="17"/>
      <c r="AU6" s="15"/>
      <c r="AV6" s="16"/>
      <c r="AW6" s="16"/>
      <c r="AX6" s="16"/>
      <c r="AY6" s="16"/>
      <c r="AZ6" s="16"/>
      <c r="BA6" s="16"/>
      <c r="BB6" s="17"/>
      <c r="BC6" s="15"/>
      <c r="BD6" s="17"/>
      <c r="BE6" s="15"/>
      <c r="BF6" s="16"/>
      <c r="BG6" s="16"/>
      <c r="BH6" s="17"/>
      <c r="BI6" s="15"/>
      <c r="BJ6" s="17"/>
      <c r="BK6" s="15"/>
      <c r="BL6" s="16"/>
      <c r="BM6" s="16"/>
      <c r="BN6" s="16"/>
      <c r="BO6" s="16"/>
      <c r="BP6" s="17"/>
      <c r="BQ6" s="15"/>
      <c r="BR6" s="17"/>
      <c r="BS6" s="15"/>
      <c r="BT6" s="16"/>
      <c r="BU6" s="16"/>
      <c r="BV6" s="16"/>
      <c r="BW6" s="16"/>
      <c r="BX6" s="17"/>
      <c r="BY6" s="15"/>
      <c r="BZ6" s="17"/>
      <c r="CA6" s="16"/>
      <c r="CB6" s="16"/>
      <c r="CC6" s="16"/>
      <c r="CD6" s="16"/>
      <c r="CE6" s="16"/>
      <c r="CF6" s="17"/>
      <c r="CG6" s="15"/>
      <c r="CH6" s="16"/>
      <c r="CI6" s="15"/>
      <c r="CJ6" s="16"/>
      <c r="CK6" s="16"/>
      <c r="CL6" s="16"/>
      <c r="CM6" s="16"/>
      <c r="CN6" s="17"/>
      <c r="CO6" s="15"/>
      <c r="CP6" s="17"/>
      <c r="CQ6" s="15"/>
      <c r="CR6" s="16"/>
      <c r="CS6" s="16"/>
      <c r="CT6" s="16"/>
      <c r="CU6" s="16"/>
      <c r="CV6" s="16"/>
      <c r="CW6" s="16"/>
      <c r="CX6" s="16"/>
      <c r="CY6" s="16"/>
      <c r="CZ6" s="17"/>
    </row>
    <row r="7" spans="1:107" ht="13">
      <c r="B7" s="51" t="s">
        <v>0</v>
      </c>
      <c r="C7" s="48" t="s">
        <v>1</v>
      </c>
      <c r="D7" s="48"/>
      <c r="E7" s="48"/>
      <c r="F7" s="48"/>
      <c r="G7" s="48"/>
      <c r="H7" s="48"/>
      <c r="I7" s="48"/>
      <c r="J7" s="48"/>
      <c r="K7" s="48" t="s">
        <v>1</v>
      </c>
      <c r="L7" s="48"/>
      <c r="M7" s="48"/>
      <c r="N7" s="48"/>
      <c r="O7" s="48"/>
      <c r="P7" s="48"/>
      <c r="Q7" s="48"/>
      <c r="R7" s="48"/>
      <c r="S7" s="48" t="s">
        <v>1</v>
      </c>
      <c r="T7" s="48"/>
      <c r="U7" s="48"/>
      <c r="V7" s="48"/>
      <c r="W7" s="48"/>
      <c r="X7" s="48"/>
      <c r="Y7" s="48"/>
      <c r="Z7" s="48"/>
      <c r="AA7" s="48" t="s">
        <v>1</v>
      </c>
      <c r="AB7" s="48"/>
      <c r="AC7" s="48"/>
      <c r="AD7" s="48"/>
      <c r="AE7" s="48"/>
      <c r="AF7" s="48"/>
      <c r="AG7" s="48"/>
      <c r="AH7" s="48"/>
      <c r="AI7" s="48" t="s">
        <v>1</v>
      </c>
      <c r="AJ7" s="48"/>
      <c r="AK7" s="48"/>
      <c r="AL7" s="48"/>
      <c r="AM7" s="48"/>
      <c r="AN7" s="48"/>
      <c r="AO7" s="48"/>
      <c r="AP7" s="48"/>
      <c r="AQ7" s="48"/>
      <c r="AR7" s="48"/>
      <c r="AS7" s="48" t="s">
        <v>1</v>
      </c>
      <c r="AT7" s="48"/>
      <c r="AU7" s="48"/>
      <c r="AV7" s="48"/>
      <c r="AW7" s="48"/>
      <c r="AX7" s="48"/>
      <c r="AY7" s="48"/>
      <c r="AZ7" s="48"/>
      <c r="BA7" s="48"/>
      <c r="BB7" s="48"/>
      <c r="BC7" s="48" t="s">
        <v>1</v>
      </c>
      <c r="BD7" s="48"/>
      <c r="BE7" s="48"/>
      <c r="BF7" s="48"/>
      <c r="BG7" s="48"/>
      <c r="BH7" s="48"/>
      <c r="BI7" s="48" t="s">
        <v>1</v>
      </c>
      <c r="BJ7" s="48"/>
      <c r="BK7" s="48"/>
      <c r="BL7" s="48"/>
      <c r="BM7" s="48"/>
      <c r="BN7" s="48"/>
      <c r="BO7" s="48"/>
      <c r="BP7" s="48"/>
      <c r="BQ7" s="48" t="s">
        <v>1</v>
      </c>
      <c r="BR7" s="48"/>
      <c r="BS7" s="48"/>
      <c r="BT7" s="48"/>
      <c r="BU7" s="48"/>
      <c r="BV7" s="48"/>
      <c r="BW7" s="48"/>
      <c r="BX7" s="48"/>
      <c r="BY7" s="48" t="s">
        <v>1</v>
      </c>
      <c r="BZ7" s="48"/>
      <c r="CA7" s="48"/>
      <c r="CB7" s="48"/>
      <c r="CC7" s="48"/>
      <c r="CD7" s="48"/>
      <c r="CE7" s="48"/>
      <c r="CF7" s="48"/>
      <c r="CG7" s="48" t="s">
        <v>1</v>
      </c>
      <c r="CH7" s="48"/>
      <c r="CI7" s="48"/>
      <c r="CJ7" s="48"/>
      <c r="CK7" s="48"/>
      <c r="CL7" s="48"/>
      <c r="CM7" s="48"/>
      <c r="CN7" s="48"/>
      <c r="CO7" s="48" t="s">
        <v>1</v>
      </c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</row>
    <row r="8" spans="1:107" ht="13">
      <c r="B8" s="51"/>
      <c r="C8" s="46" t="str">
        <f>Programado!C8</f>
        <v>Corumbá</v>
      </c>
      <c r="D8" s="47"/>
      <c r="E8" s="46" t="str">
        <f>Programado!D8</f>
        <v>Campo Grande</v>
      </c>
      <c r="F8" s="47"/>
      <c r="G8" s="46" t="str">
        <f>Programado!E8</f>
        <v>Três Lagoas / UFN III</v>
      </c>
      <c r="H8" s="47"/>
      <c r="I8" s="46" t="str">
        <f>Programado!F8</f>
        <v>Três Lagoas  / UTE</v>
      </c>
      <c r="J8" s="47"/>
      <c r="K8" s="46" t="str">
        <f>Programado!G8</f>
        <v>Valparaíso</v>
      </c>
      <c r="L8" s="47"/>
      <c r="M8" s="46" t="str">
        <f>Programado!H8</f>
        <v>Bilac</v>
      </c>
      <c r="N8" s="47"/>
      <c r="O8" s="46" t="str">
        <f>Programado!I8</f>
        <v>Guaiçara</v>
      </c>
      <c r="P8" s="47"/>
      <c r="Q8" s="46" t="str">
        <f>Programado!J8</f>
        <v>Iacanga</v>
      </c>
      <c r="R8" s="47"/>
      <c r="S8" s="46" t="str">
        <f>Programado!K8</f>
        <v>Ibitinga</v>
      </c>
      <c r="T8" s="47"/>
      <c r="U8" s="46" t="str">
        <f>Programado!L8</f>
        <v>Boa Esperança do Sul</v>
      </c>
      <c r="V8" s="47"/>
      <c r="W8" s="46" t="str">
        <f>Programado!M8</f>
        <v>São Carlos</v>
      </c>
      <c r="X8" s="47"/>
      <c r="Y8" s="46" t="str">
        <f>Programado!N8</f>
        <v>Rio Claro</v>
      </c>
      <c r="Z8" s="47"/>
      <c r="AA8" s="46" t="str">
        <f>Programado!O8</f>
        <v>Limeira</v>
      </c>
      <c r="AB8" s="47"/>
      <c r="AC8" s="46" t="str">
        <f>Programado!P8</f>
        <v>Americana</v>
      </c>
      <c r="AD8" s="47"/>
      <c r="AE8" s="46" t="str">
        <f>Programado!Q8</f>
        <v>Jaguariúna</v>
      </c>
      <c r="AF8" s="47"/>
      <c r="AG8" s="46" t="str">
        <f>Programado!R8</f>
        <v>Itatiba</v>
      </c>
      <c r="AH8" s="47"/>
      <c r="AI8" s="46" t="str">
        <f>Programado!S8</f>
        <v>Guararema</v>
      </c>
      <c r="AJ8" s="47"/>
      <c r="AK8" s="46" t="str">
        <f>Programado!T8</f>
        <v>Sumaré</v>
      </c>
      <c r="AL8" s="47"/>
      <c r="AM8" s="46" t="str">
        <f>Programado!U8</f>
        <v>Campinas</v>
      </c>
      <c r="AN8" s="47"/>
      <c r="AO8" s="46" t="str">
        <f>Programado!V8</f>
        <v>Indaiatuba</v>
      </c>
      <c r="AP8" s="47"/>
      <c r="AQ8" s="46" t="str">
        <f>Programado!W8</f>
        <v>Itirapina</v>
      </c>
      <c r="AR8" s="47"/>
      <c r="AS8" s="46" t="str">
        <f>Programado!X8</f>
        <v>Itu</v>
      </c>
      <c r="AT8" s="47"/>
      <c r="AU8" s="46" t="str">
        <f>Programado!Y8</f>
        <v>Porto Feliz</v>
      </c>
      <c r="AV8" s="47"/>
      <c r="AW8" s="46" t="str">
        <f>Programado!Z8</f>
        <v>Araçoiaba</v>
      </c>
      <c r="AX8" s="47"/>
      <c r="AY8" s="46" t="str">
        <f>Programado!AA8</f>
        <v>Itapetininga</v>
      </c>
      <c r="AZ8" s="47"/>
      <c r="BA8" s="46" t="str">
        <f>Programado!AB8</f>
        <v>GEMINI</v>
      </c>
      <c r="BB8" s="47"/>
      <c r="BC8" s="46" t="str">
        <f>Programado!AC8</f>
        <v>REPAR</v>
      </c>
      <c r="BD8" s="47"/>
      <c r="BE8" s="46" t="str">
        <f>Programado!AD8</f>
        <v>REPLAN</v>
      </c>
      <c r="BF8" s="47"/>
      <c r="BG8" s="46" t="str">
        <f>Programado!AE8</f>
        <v>Canoas UTE</v>
      </c>
      <c r="BH8" s="47"/>
      <c r="BI8" s="46" t="str">
        <f>Programado!AF8</f>
        <v>EMED GASCAR (EMR Replan)</v>
      </c>
      <c r="BJ8" s="47"/>
      <c r="BK8" s="46" t="str">
        <f>Programado!AG8</f>
        <v>EMED GASPAJ (EMR Jacutinga)</v>
      </c>
      <c r="BL8" s="47"/>
      <c r="BM8" s="46" t="str">
        <f>Programado!AH8</f>
        <v>EMED GUARAREMA (EMR Guararema)</v>
      </c>
      <c r="BN8" s="47"/>
      <c r="BO8" s="46" t="str">
        <f>Programado!AI8</f>
        <v>Campo Largo</v>
      </c>
      <c r="BP8" s="47"/>
      <c r="BQ8" s="46" t="str">
        <f>Programado!AJ8</f>
        <v>Araucária CIC</v>
      </c>
      <c r="BR8" s="47"/>
      <c r="BS8" s="46" t="str">
        <f>Programado!AK8</f>
        <v>Araucária UTE</v>
      </c>
      <c r="BT8" s="47"/>
      <c r="BU8" s="46" t="str">
        <f>Programado!AL8</f>
        <v>Joinville</v>
      </c>
      <c r="BV8" s="47"/>
      <c r="BW8" s="46" t="str">
        <f>Programado!AM8</f>
        <v>Guaramirim</v>
      </c>
      <c r="BX8" s="47"/>
      <c r="BY8" s="46" t="str">
        <f>Programado!AN8</f>
        <v>Gaspar</v>
      </c>
      <c r="BZ8" s="47"/>
      <c r="CA8" s="46" t="str">
        <f>Programado!AO8</f>
        <v>Brusque</v>
      </c>
      <c r="CB8" s="47"/>
      <c r="CC8" s="46" t="str">
        <f>Programado!AP8</f>
        <v>Tijucas</v>
      </c>
      <c r="CD8" s="47"/>
      <c r="CE8" s="46" t="str">
        <f>Programado!AQ8</f>
        <v>S.P.Alcântara</v>
      </c>
      <c r="CF8" s="47"/>
      <c r="CG8" s="46" t="str">
        <f>Programado!AR8</f>
        <v>Tubarão</v>
      </c>
      <c r="CH8" s="47"/>
      <c r="CI8" s="46" t="str">
        <f>Programado!AS8</f>
        <v>Urussanga</v>
      </c>
      <c r="CJ8" s="47"/>
      <c r="CK8" s="46" t="str">
        <f>Programado!AT8</f>
        <v>N. Veneza</v>
      </c>
      <c r="CL8" s="47"/>
      <c r="CM8" s="46" t="str">
        <f>Programado!AU8</f>
        <v>V. do Cedro</v>
      </c>
      <c r="CN8" s="47"/>
      <c r="CO8" s="46" t="str">
        <f>Programado!AV8</f>
        <v>Igrejinha</v>
      </c>
      <c r="CP8" s="47"/>
      <c r="CQ8" s="46" t="str">
        <f>Programado!AW8</f>
        <v>Araricá</v>
      </c>
      <c r="CR8" s="47"/>
      <c r="CS8" s="46" t="str">
        <f>Programado!AX8</f>
        <v>Cachoeirinha</v>
      </c>
      <c r="CT8" s="47"/>
      <c r="CU8" s="46" t="str">
        <f>Programado!AY8</f>
        <v>Canoas</v>
      </c>
      <c r="CV8" s="47"/>
      <c r="CW8" s="46" t="str">
        <f>Programado!AZ8</f>
        <v>REFAP</v>
      </c>
      <c r="CX8" s="47"/>
      <c r="CY8" s="54" t="s">
        <v>32</v>
      </c>
      <c r="CZ8" s="54" t="s">
        <v>33</v>
      </c>
    </row>
    <row r="9" spans="1:107" ht="13" hidden="1">
      <c r="B9" s="51"/>
      <c r="C9" s="39">
        <v>19581</v>
      </c>
      <c r="D9" s="40">
        <v>19581</v>
      </c>
      <c r="E9" s="39">
        <v>26983</v>
      </c>
      <c r="F9" s="40">
        <v>26983</v>
      </c>
      <c r="G9" s="39">
        <v>271704</v>
      </c>
      <c r="H9" s="40">
        <v>271704</v>
      </c>
      <c r="I9" s="39">
        <v>26987</v>
      </c>
      <c r="J9" s="40">
        <v>26987</v>
      </c>
      <c r="K9" s="39">
        <v>26989</v>
      </c>
      <c r="L9" s="40">
        <v>26989</v>
      </c>
      <c r="M9" s="39">
        <v>26990</v>
      </c>
      <c r="N9" s="40">
        <v>26990</v>
      </c>
      <c r="O9" s="39">
        <v>26992</v>
      </c>
      <c r="P9" s="40">
        <v>26992</v>
      </c>
      <c r="Q9" s="39">
        <v>26993</v>
      </c>
      <c r="R9" s="40">
        <v>26993</v>
      </c>
      <c r="S9" s="39">
        <v>26995</v>
      </c>
      <c r="T9" s="40">
        <v>26995</v>
      </c>
      <c r="U9" s="39">
        <v>26996</v>
      </c>
      <c r="V9" s="40">
        <v>26996</v>
      </c>
      <c r="W9" s="39">
        <v>27001</v>
      </c>
      <c r="X9" s="40">
        <v>27001</v>
      </c>
      <c r="Y9" s="39">
        <v>27003</v>
      </c>
      <c r="Z9" s="40">
        <v>27003</v>
      </c>
      <c r="AA9" s="39">
        <v>27004</v>
      </c>
      <c r="AB9" s="40">
        <v>27004</v>
      </c>
      <c r="AC9" s="39">
        <v>27005</v>
      </c>
      <c r="AD9" s="40">
        <v>27005</v>
      </c>
      <c r="AE9" s="39">
        <v>27166</v>
      </c>
      <c r="AF9" s="40">
        <v>27166</v>
      </c>
      <c r="AG9" s="39">
        <v>27167</v>
      </c>
      <c r="AH9" s="40">
        <v>27167</v>
      </c>
      <c r="AI9" s="39">
        <v>27170</v>
      </c>
      <c r="AJ9" s="40">
        <v>27170</v>
      </c>
      <c r="AK9" s="39">
        <v>27147</v>
      </c>
      <c r="AL9" s="40">
        <v>27147</v>
      </c>
      <c r="AM9" s="39">
        <v>27148</v>
      </c>
      <c r="AN9" s="40">
        <v>27148</v>
      </c>
      <c r="AO9" s="39">
        <v>27149</v>
      </c>
      <c r="AP9" s="40">
        <v>27149</v>
      </c>
      <c r="AQ9" s="39">
        <v>271703</v>
      </c>
      <c r="AR9" s="40">
        <v>271703</v>
      </c>
      <c r="AS9" s="39">
        <v>27150</v>
      </c>
      <c r="AT9" s="40">
        <v>27150</v>
      </c>
      <c r="AU9" s="39">
        <v>27151</v>
      </c>
      <c r="AV9" s="40">
        <v>27151</v>
      </c>
      <c r="AW9" s="39">
        <v>27152</v>
      </c>
      <c r="AX9" s="40">
        <v>27152</v>
      </c>
      <c r="AY9" s="39">
        <v>224822</v>
      </c>
      <c r="AZ9" s="40">
        <v>224822</v>
      </c>
      <c r="BA9" s="39">
        <v>27146</v>
      </c>
      <c r="BB9" s="40">
        <v>27146</v>
      </c>
      <c r="BC9" s="39">
        <v>27165</v>
      </c>
      <c r="BD9" s="40">
        <v>27165</v>
      </c>
      <c r="BE9" s="39">
        <v>27006</v>
      </c>
      <c r="BF9" s="40">
        <v>27006</v>
      </c>
      <c r="BG9" s="39">
        <v>27086</v>
      </c>
      <c r="BH9" s="40">
        <v>27086</v>
      </c>
      <c r="BI9" s="39">
        <v>275407</v>
      </c>
      <c r="BJ9" s="40">
        <v>275407</v>
      </c>
      <c r="BK9" s="39">
        <v>275408</v>
      </c>
      <c r="BL9" s="40">
        <v>275408</v>
      </c>
      <c r="BM9" s="39">
        <v>275406</v>
      </c>
      <c r="BN9" s="40">
        <v>275406</v>
      </c>
      <c r="BO9" s="39">
        <v>27161</v>
      </c>
      <c r="BP9" s="40">
        <v>27161</v>
      </c>
      <c r="BQ9" s="39">
        <v>27162</v>
      </c>
      <c r="BR9" s="40">
        <v>27162</v>
      </c>
      <c r="BS9" s="39">
        <v>27164</v>
      </c>
      <c r="BT9" s="40">
        <v>27164</v>
      </c>
      <c r="BU9" s="39">
        <v>27141</v>
      </c>
      <c r="BV9" s="40">
        <v>27141</v>
      </c>
      <c r="BW9" s="39">
        <v>27142</v>
      </c>
      <c r="BX9" s="40">
        <v>27142</v>
      </c>
      <c r="BY9" s="39">
        <v>27143</v>
      </c>
      <c r="BZ9" s="40">
        <v>27143</v>
      </c>
      <c r="CA9" s="39">
        <v>27144</v>
      </c>
      <c r="CB9" s="40">
        <v>27144</v>
      </c>
      <c r="CC9" s="39">
        <v>27145</v>
      </c>
      <c r="CD9" s="40">
        <v>27145</v>
      </c>
      <c r="CE9" s="39">
        <v>27089</v>
      </c>
      <c r="CF9" s="40">
        <v>27089</v>
      </c>
      <c r="CG9" s="39">
        <v>27090</v>
      </c>
      <c r="CH9" s="40">
        <v>27090</v>
      </c>
      <c r="CI9" s="39">
        <v>27091</v>
      </c>
      <c r="CJ9" s="40">
        <v>27091</v>
      </c>
      <c r="CK9" s="39">
        <v>27081</v>
      </c>
      <c r="CL9" s="40">
        <v>27081</v>
      </c>
      <c r="CM9" s="39">
        <v>27082</v>
      </c>
      <c r="CN9" s="40">
        <v>27082</v>
      </c>
      <c r="CO9" s="39">
        <v>27083</v>
      </c>
      <c r="CP9" s="40">
        <v>27083</v>
      </c>
      <c r="CQ9" s="39">
        <v>27084</v>
      </c>
      <c r="CR9" s="40">
        <v>27084</v>
      </c>
      <c r="CS9" s="39">
        <v>27085</v>
      </c>
      <c r="CT9" s="40">
        <v>27085</v>
      </c>
      <c r="CU9" s="39">
        <v>27088</v>
      </c>
      <c r="CV9" s="40">
        <v>27088</v>
      </c>
      <c r="CW9" s="39">
        <v>27087</v>
      </c>
      <c r="CX9" s="40">
        <v>27087</v>
      </c>
      <c r="CY9" s="54"/>
      <c r="CZ9" s="54"/>
    </row>
    <row r="10" spans="1:107">
      <c r="B10" s="51"/>
      <c r="C10" s="14" t="s">
        <v>34</v>
      </c>
      <c r="D10" s="14" t="s">
        <v>35</v>
      </c>
      <c r="E10" s="14" t="s">
        <v>34</v>
      </c>
      <c r="F10" s="14" t="s">
        <v>35</v>
      </c>
      <c r="G10" s="14" t="s">
        <v>34</v>
      </c>
      <c r="H10" s="14" t="s">
        <v>35</v>
      </c>
      <c r="I10" s="14" t="s">
        <v>34</v>
      </c>
      <c r="J10" s="14" t="s">
        <v>35</v>
      </c>
      <c r="K10" s="14" t="s">
        <v>34</v>
      </c>
      <c r="L10" s="14" t="s">
        <v>35</v>
      </c>
      <c r="M10" s="14" t="s">
        <v>34</v>
      </c>
      <c r="N10" s="14" t="s">
        <v>35</v>
      </c>
      <c r="O10" s="14" t="s">
        <v>34</v>
      </c>
      <c r="P10" s="14" t="s">
        <v>35</v>
      </c>
      <c r="Q10" s="14" t="s">
        <v>34</v>
      </c>
      <c r="R10" s="14" t="s">
        <v>35</v>
      </c>
      <c r="S10" s="14" t="s">
        <v>34</v>
      </c>
      <c r="T10" s="14" t="s">
        <v>35</v>
      </c>
      <c r="U10" s="14" t="s">
        <v>34</v>
      </c>
      <c r="V10" s="14" t="s">
        <v>35</v>
      </c>
      <c r="W10" s="14" t="s">
        <v>34</v>
      </c>
      <c r="X10" s="14" t="s">
        <v>35</v>
      </c>
      <c r="Y10" s="14" t="s">
        <v>34</v>
      </c>
      <c r="Z10" s="14" t="s">
        <v>35</v>
      </c>
      <c r="AA10" s="14" t="s">
        <v>34</v>
      </c>
      <c r="AB10" s="14" t="s">
        <v>35</v>
      </c>
      <c r="AC10" s="14" t="s">
        <v>34</v>
      </c>
      <c r="AD10" s="14" t="s">
        <v>35</v>
      </c>
      <c r="AE10" s="14" t="s">
        <v>34</v>
      </c>
      <c r="AF10" s="14" t="s">
        <v>35</v>
      </c>
      <c r="AG10" s="14" t="s">
        <v>34</v>
      </c>
      <c r="AH10" s="14" t="s">
        <v>35</v>
      </c>
      <c r="AI10" s="14" t="s">
        <v>34</v>
      </c>
      <c r="AJ10" s="14" t="s">
        <v>35</v>
      </c>
      <c r="AK10" s="14" t="s">
        <v>34</v>
      </c>
      <c r="AL10" s="14" t="s">
        <v>35</v>
      </c>
      <c r="AM10" s="14" t="s">
        <v>34</v>
      </c>
      <c r="AN10" s="14" t="s">
        <v>35</v>
      </c>
      <c r="AO10" s="14" t="s">
        <v>34</v>
      </c>
      <c r="AP10" s="14" t="s">
        <v>35</v>
      </c>
      <c r="AQ10" s="14" t="s">
        <v>34</v>
      </c>
      <c r="AR10" s="14" t="s">
        <v>35</v>
      </c>
      <c r="AS10" s="14" t="s">
        <v>34</v>
      </c>
      <c r="AT10" s="14" t="s">
        <v>35</v>
      </c>
      <c r="AU10" s="14" t="s">
        <v>34</v>
      </c>
      <c r="AV10" s="14" t="s">
        <v>35</v>
      </c>
      <c r="AW10" s="14" t="s">
        <v>34</v>
      </c>
      <c r="AX10" s="14" t="s">
        <v>35</v>
      </c>
      <c r="AY10" s="14" t="s">
        <v>34</v>
      </c>
      <c r="AZ10" s="14" t="s">
        <v>35</v>
      </c>
      <c r="BA10" s="14" t="s">
        <v>34</v>
      </c>
      <c r="BB10" s="14" t="s">
        <v>35</v>
      </c>
      <c r="BC10" s="14" t="s">
        <v>34</v>
      </c>
      <c r="BD10" s="14" t="s">
        <v>35</v>
      </c>
      <c r="BE10" s="14" t="s">
        <v>34</v>
      </c>
      <c r="BF10" s="14" t="s">
        <v>35</v>
      </c>
      <c r="BG10" s="14" t="s">
        <v>34</v>
      </c>
      <c r="BH10" s="14" t="s">
        <v>35</v>
      </c>
      <c r="BI10" s="14" t="s">
        <v>34</v>
      </c>
      <c r="BJ10" s="14" t="s">
        <v>35</v>
      </c>
      <c r="BK10" s="14" t="s">
        <v>34</v>
      </c>
      <c r="BL10" s="14" t="s">
        <v>35</v>
      </c>
      <c r="BM10" s="14" t="s">
        <v>34</v>
      </c>
      <c r="BN10" s="14" t="s">
        <v>35</v>
      </c>
      <c r="BO10" s="14" t="s">
        <v>34</v>
      </c>
      <c r="BP10" s="14" t="s">
        <v>35</v>
      </c>
      <c r="BQ10" s="14" t="s">
        <v>34</v>
      </c>
      <c r="BR10" s="14" t="s">
        <v>35</v>
      </c>
      <c r="BS10" s="14" t="s">
        <v>34</v>
      </c>
      <c r="BT10" s="14" t="s">
        <v>35</v>
      </c>
      <c r="BU10" s="14" t="s">
        <v>34</v>
      </c>
      <c r="BV10" s="14" t="s">
        <v>35</v>
      </c>
      <c r="BW10" s="14" t="s">
        <v>34</v>
      </c>
      <c r="BX10" s="14" t="s">
        <v>35</v>
      </c>
      <c r="BY10" s="14" t="s">
        <v>34</v>
      </c>
      <c r="BZ10" s="14" t="s">
        <v>35</v>
      </c>
      <c r="CA10" s="14" t="s">
        <v>34</v>
      </c>
      <c r="CB10" s="14" t="s">
        <v>35</v>
      </c>
      <c r="CC10" s="14" t="s">
        <v>34</v>
      </c>
      <c r="CD10" s="14" t="s">
        <v>35</v>
      </c>
      <c r="CE10" s="14" t="s">
        <v>34</v>
      </c>
      <c r="CF10" s="14" t="s">
        <v>35</v>
      </c>
      <c r="CG10" s="14" t="s">
        <v>34</v>
      </c>
      <c r="CH10" s="14" t="s">
        <v>35</v>
      </c>
      <c r="CI10" s="14" t="s">
        <v>34</v>
      </c>
      <c r="CJ10" s="14" t="s">
        <v>35</v>
      </c>
      <c r="CK10" s="14" t="s">
        <v>34</v>
      </c>
      <c r="CL10" s="14" t="s">
        <v>35</v>
      </c>
      <c r="CM10" s="14" t="s">
        <v>34</v>
      </c>
      <c r="CN10" s="14" t="s">
        <v>35</v>
      </c>
      <c r="CO10" s="14" t="s">
        <v>34</v>
      </c>
      <c r="CP10" s="14" t="s">
        <v>35</v>
      </c>
      <c r="CQ10" s="14" t="s">
        <v>34</v>
      </c>
      <c r="CR10" s="14" t="s">
        <v>35</v>
      </c>
      <c r="CS10" s="14" t="s">
        <v>34</v>
      </c>
      <c r="CT10" s="14" t="s">
        <v>35</v>
      </c>
      <c r="CU10" s="14" t="s">
        <v>34</v>
      </c>
      <c r="CV10" s="14" t="s">
        <v>35</v>
      </c>
      <c r="CW10" s="14" t="s">
        <v>34</v>
      </c>
      <c r="CX10" s="14" t="s">
        <v>35</v>
      </c>
      <c r="CY10" s="54"/>
      <c r="CZ10" s="54"/>
    </row>
    <row r="11" spans="1:107">
      <c r="A11" s="41">
        <v>3</v>
      </c>
      <c r="B11" s="18">
        <v>45901</v>
      </c>
      <c r="C11" s="19">
        <f>HLOOKUP(C$9,Programado!$C$9:$AZ$40,$A11,0)</f>
        <v>0</v>
      </c>
      <c r="D11" s="19">
        <f>HLOOKUP(D$9,Realizado!$C$9:$AZ$40,$A11,0)</f>
        <v>0</v>
      </c>
      <c r="E11" s="19">
        <f>HLOOKUP(E$9,Programado!$C$9:$AZ$40,$A11,0)</f>
        <v>63.999599999999994</v>
      </c>
      <c r="F11" s="19">
        <f>HLOOKUP(F$9,Realizado!$C$9:$AZ$40,$A11,0)</f>
        <v>55.961610178322282</v>
      </c>
      <c r="G11" s="19">
        <f>HLOOKUP(G$9,Programado!$C$9:$AZ$40,$A11,0)</f>
        <v>0</v>
      </c>
      <c r="H11" s="19">
        <f>HLOOKUP(H$9,Realizado!$C$9:$AZ$40,$A11,0)</f>
        <v>0</v>
      </c>
      <c r="I11" s="19">
        <f>HLOOKUP(I$9,Programado!$C$9:$AZ$40,$A11,0)</f>
        <v>462.99829999999997</v>
      </c>
      <c r="J11" s="19">
        <f>HLOOKUP(J$9,Realizado!$C$9:$AZ$40,$A11,0)</f>
        <v>482.08631458231969</v>
      </c>
      <c r="K11" s="19">
        <f>HLOOKUP(K$9,Programado!$C$9:$AZ$40,$A11,0)</f>
        <v>4.2961999999999998</v>
      </c>
      <c r="L11" s="19">
        <f>HLOOKUP(L$9,Realizado!$C$9:$AZ$40,$A11,0)</f>
        <v>1.9915726638918332</v>
      </c>
      <c r="M11" s="19">
        <f>HLOOKUP(M$9,Programado!$C$9:$AZ$40,$A11,0)</f>
        <v>46.470899999999993</v>
      </c>
      <c r="N11" s="19">
        <f>HLOOKUP(N$9,Realizado!$C$9:$AZ$40,$A11,0)</f>
        <v>43.986706513847352</v>
      </c>
      <c r="O11" s="19">
        <f>HLOOKUP(O$9,Programado!$C$9:$AZ$40,$A11,0)</f>
        <v>59.928399999999996</v>
      </c>
      <c r="P11" s="19">
        <f>HLOOKUP(P$9,Realizado!$C$9:$AZ$40,$A11,0)</f>
        <v>55.305080167032514</v>
      </c>
      <c r="Q11" s="19">
        <f>HLOOKUP(Q$9,Programado!$C$9:$AZ$40,$A11,0)</f>
        <v>156.52839999999998</v>
      </c>
      <c r="R11" s="19">
        <f>HLOOKUP(R$9,Realizado!$C$9:$AZ$40,$A11,0)</f>
        <v>168.22368473434238</v>
      </c>
      <c r="S11" s="19">
        <f>HLOOKUP(S$9,Programado!$C$9:$AZ$40,$A11,0)</f>
        <v>43.802900000000001</v>
      </c>
      <c r="T11" s="19">
        <f>HLOOKUP(T$9,Realizado!$C$9:$AZ$40,$A11,0)</f>
        <v>38.489708603886115</v>
      </c>
      <c r="U11" s="19">
        <f>HLOOKUP(U$9,Programado!$C$9:$AZ$40,$A11,0)</f>
        <v>174.32089999999997</v>
      </c>
      <c r="V11" s="19">
        <f>HLOOKUP(V$9,Realizado!$C$9:$AZ$40,$A11,0)</f>
        <v>106.12892077966806</v>
      </c>
      <c r="W11" s="19">
        <f>HLOOKUP(W$9,Programado!$C$9:$AZ$40,$A11,0)</f>
        <v>259.66469999999998</v>
      </c>
      <c r="X11" s="19">
        <f>HLOOKUP(X$9,Realizado!$C$9:$AZ$40,$A11,0)</f>
        <v>249.5245653075653</v>
      </c>
      <c r="Y11" s="19">
        <f>HLOOKUP(Y$9,Programado!$C$9:$AZ$40,$A11,0)</f>
        <v>1196.5101</v>
      </c>
      <c r="Z11" s="19">
        <f>HLOOKUP(Z$9,Realizado!$C$9:$AZ$40,$A11,0)</f>
        <v>1135.3594115775381</v>
      </c>
      <c r="AA11" s="19">
        <f>HLOOKUP(AA$9,Programado!$C$9:$AZ$40,$A11,0)</f>
        <v>1123.7967000000001</v>
      </c>
      <c r="AB11" s="19">
        <f>HLOOKUP(AB$9,Realizado!$C$9:$AZ$40,$A11,0)</f>
        <v>940.17483536283362</v>
      </c>
      <c r="AC11" s="19">
        <f>HLOOKUP(AC$9,Programado!$C$9:$AZ$40,$A11,0)</f>
        <v>160.99959999999999</v>
      </c>
      <c r="AD11" s="19">
        <f>HLOOKUP(AD$9,Realizado!$C$9:$AZ$40,$A11,0)</f>
        <v>336.33423934832331</v>
      </c>
      <c r="AE11" s="19">
        <f>HLOOKUP(AE$9,Programado!$C$9:$AZ$40,$A11,0)</f>
        <v>782.11999999999989</v>
      </c>
      <c r="AF11" s="19">
        <f>HLOOKUP(AF$9,Realizado!$C$9:$AZ$40,$A11,0)</f>
        <v>819.03633565213545</v>
      </c>
      <c r="AG11" s="19">
        <f>HLOOKUP(AG$9,Programado!$C$9:$AZ$40,$A11,0)</f>
        <v>600.01209999999992</v>
      </c>
      <c r="AH11" s="19">
        <f>HLOOKUP(AH$9,Realizado!$C$9:$AZ$40,$A11,0)</f>
        <v>580.24438733190425</v>
      </c>
      <c r="AI11" s="19">
        <f>HLOOKUP(AI$9,Programado!$C$9:$AZ$40,$A11,0)</f>
        <v>203.29169999999999</v>
      </c>
      <c r="AJ11" s="19">
        <f>HLOOKUP(AJ$9,Realizado!$C$9:$AZ$40,$A11,0)</f>
        <v>344.81336867747058</v>
      </c>
      <c r="AK11" s="19">
        <f>HLOOKUP(AK$9,Programado!$C$9:$AZ$40,$A11,0)</f>
        <v>216.51079999999999</v>
      </c>
      <c r="AL11" s="19">
        <f>HLOOKUP(AL$9,Realizado!$C$9:$AZ$40,$A11,0)</f>
        <v>194.07123642830612</v>
      </c>
      <c r="AM11" s="19">
        <f>HLOOKUP(AM$9,Programado!$C$9:$AZ$40,$A11,0)</f>
        <v>169.23499999999999</v>
      </c>
      <c r="AN11" s="19">
        <f>HLOOKUP(AN$9,Realizado!$C$9:$AZ$40,$A11,0)</f>
        <v>135.07361057915688</v>
      </c>
      <c r="AO11" s="19">
        <f>HLOOKUP(AO$9,Programado!$C$9:$AZ$40,$A11,0)</f>
        <v>41.001299999999993</v>
      </c>
      <c r="AP11" s="19">
        <f>HLOOKUP(AP$9,Realizado!$C$9:$AZ$40,$A11,0)</f>
        <v>39.774888217656134</v>
      </c>
      <c r="AQ11" s="19">
        <f>HLOOKUP(AQ$9,Programado!$C$9:$AZ$40,$A11,0)</f>
        <v>22.132899999999999</v>
      </c>
      <c r="AR11" s="19">
        <f>HLOOKUP(AR$9,Realizado!$C$9:$AZ$40,$A11,0)</f>
        <v>22.820114610462849</v>
      </c>
      <c r="AS11" s="19">
        <f>HLOOKUP(AS$9,Programado!$C$9:$AZ$40,$A11,0)</f>
        <v>311.0992</v>
      </c>
      <c r="AT11" s="19">
        <f>HLOOKUP(AT$9,Realizado!$C$9:$AZ$40,$A11,0)</f>
        <v>320.12526667678043</v>
      </c>
      <c r="AU11" s="19">
        <f>HLOOKUP(AU$9,Programado!$C$9:$AZ$40,$A11,0)</f>
        <v>312.52169999999995</v>
      </c>
      <c r="AV11" s="19">
        <f>HLOOKUP(AV$9,Realizado!$C$9:$AZ$40,$A11,0)</f>
        <v>359.15917941415699</v>
      </c>
      <c r="AW11" s="19">
        <f>HLOOKUP(AW$9,Programado!$C$9:$AZ$40,$A11,0)</f>
        <v>24.22</v>
      </c>
      <c r="AX11" s="19">
        <f>HLOOKUP(AX$9,Realizado!$C$9:$AZ$40,$A11,0)</f>
        <v>149.77409228560077</v>
      </c>
      <c r="AY11" s="19">
        <f>HLOOKUP(AY$9,Programado!$C$9:$AZ$40,$A11,0)</f>
        <v>124.92709999999998</v>
      </c>
      <c r="AZ11" s="19">
        <f>HLOOKUP(AZ$9,Realizado!$C$9:$AZ$40,$A11,0)</f>
        <v>3.2923009671901471</v>
      </c>
      <c r="BA11" s="19">
        <f>HLOOKUP(BA$9,Programado!$C$9:$AZ$40,$A11,0)</f>
        <v>150</v>
      </c>
      <c r="BB11" s="19">
        <f>HLOOKUP(BB$9,Realizado!$C$9:$AZ$40,$A11,0)</f>
        <v>140.42182361518343</v>
      </c>
      <c r="BC11" s="19">
        <f>HLOOKUP(BC$9,Programado!$C$9:$AZ$40,$A11,0)</f>
        <v>1250.0003999999999</v>
      </c>
      <c r="BD11" s="19">
        <f>HLOOKUP(BD$9,Realizado!$C$9:$AZ$40,$A11,0)</f>
        <v>1259.7379364889111</v>
      </c>
      <c r="BE11" s="19">
        <f>HLOOKUP(BE$9,Programado!$C$9:$AZ$40,$A11,0)</f>
        <v>2300.0007999999998</v>
      </c>
      <c r="BF11" s="19">
        <f>HLOOKUP(BF$9,Realizado!$C$9:$AZ$40,$A11,0)</f>
        <v>2295.5192510335655</v>
      </c>
      <c r="BG11" s="19">
        <f>HLOOKUP(BG$9,Programado!$C$9:$AZ$40,$A11,0)</f>
        <v>0</v>
      </c>
      <c r="BH11" s="19">
        <f>HLOOKUP(BH$9,Realizado!$C$9:$AZ$40,$A11,0)</f>
        <v>0</v>
      </c>
      <c r="BI11" s="19">
        <f>HLOOKUP(BI$9,Programado!$C$9:$AZ$40,$A11,0)</f>
        <v>290</v>
      </c>
      <c r="BJ11" s="19">
        <f>HLOOKUP(BJ$9,Realizado!$C$9:$AZ$40,$A11,0)</f>
        <v>290</v>
      </c>
      <c r="BK11" s="19">
        <f>HLOOKUP(BK$9,Programado!$C$9:$AZ$40,$A11,0)</f>
        <v>224.21579999999997</v>
      </c>
      <c r="BL11" s="19">
        <f>HLOOKUP(BL$9,Realizado!$C$9:$AZ$40,$A11,0)</f>
        <v>232.26257104176136</v>
      </c>
      <c r="BM11" s="19">
        <f>HLOOKUP(BM$9,Programado!$C$9:$AZ$40,$A11,0)</f>
        <v>3000</v>
      </c>
      <c r="BN11" s="19">
        <f>HLOOKUP(BN$9,Realizado!$C$9:$AZ$40,$A11,0)</f>
        <v>3072.7813844869502</v>
      </c>
      <c r="BO11" s="19">
        <f>HLOOKUP(BO$9,Programado!$C$9:$AZ$40,$A11,0)</f>
        <v>211.10759999999999</v>
      </c>
      <c r="BP11" s="19">
        <f>HLOOKUP(BP$9,Realizado!$C$9:$AZ$40,$A11,0)</f>
        <v>228.41614694948521</v>
      </c>
      <c r="BQ11" s="19">
        <f>HLOOKUP(BQ$9,Programado!$C$9:$AZ$40,$A11,0)</f>
        <v>1043.5163</v>
      </c>
      <c r="BR11" s="19">
        <f>HLOOKUP(BR$9,Realizado!$C$9:$AZ$40,$A11,0)</f>
        <v>844.12897166141556</v>
      </c>
      <c r="BS11" s="19">
        <f>HLOOKUP(BS$9,Programado!$C$9:$AZ$40,$A11,0)</f>
        <v>0</v>
      </c>
      <c r="BT11" s="19">
        <f>HLOOKUP(BT$9,Realizado!$C$9:$AZ$40,$A11,0)</f>
        <v>0</v>
      </c>
      <c r="BU11" s="19">
        <f>HLOOKUP(BU$9,Programado!$C$9:$AZ$40,$A11,0)</f>
        <v>152.49629999999999</v>
      </c>
      <c r="BV11" s="19">
        <f>HLOOKUP(BV$9,Realizado!$C$9:$AZ$40,$A11,0)</f>
        <v>146.22952723485668</v>
      </c>
      <c r="BW11" s="19">
        <f>HLOOKUP(BW$9,Programado!$C$9:$AZ$40,$A11,0)</f>
        <v>463.7242</v>
      </c>
      <c r="BX11" s="19">
        <f>HLOOKUP(BX$9,Realizado!$C$9:$AZ$40,$A11,0)</f>
        <v>430.65017729929406</v>
      </c>
      <c r="BY11" s="19">
        <f>HLOOKUP(BY$9,Programado!$C$9:$AZ$40,$A11,0)</f>
        <v>204.99469999999999</v>
      </c>
      <c r="BZ11" s="19">
        <f>HLOOKUP(BZ$9,Realizado!$C$9:$AZ$40,$A11,0)</f>
        <v>199.92639035912646</v>
      </c>
      <c r="CA11" s="19">
        <f>HLOOKUP(CA$9,Programado!$C$9:$AZ$40,$A11,0)</f>
        <v>30.296699999999998</v>
      </c>
      <c r="CB11" s="19">
        <f>HLOOKUP(CB$9,Realizado!$C$9:$AZ$40,$A11,0)</f>
        <v>31.423633455836452</v>
      </c>
      <c r="CC11" s="19">
        <f>HLOOKUP(CC$9,Programado!$C$9:$AZ$40,$A11,0)</f>
        <v>231.69579999999999</v>
      </c>
      <c r="CD11" s="19">
        <f>HLOOKUP(CD$9,Realizado!$C$9:$AZ$40,$A11,0)</f>
        <v>240.72883248991968</v>
      </c>
      <c r="CE11" s="19">
        <f>HLOOKUP(CE$9,Programado!$C$9:$AZ$40,$A11,0)</f>
        <v>73.997100000000003</v>
      </c>
      <c r="CF11" s="19">
        <f>HLOOKUP(CF$9,Realizado!$C$9:$AZ$40,$A11,0)</f>
        <v>76.723936153971053</v>
      </c>
      <c r="CG11" s="19">
        <f>HLOOKUP(CG$9,Programado!$C$9:$AZ$40,$A11,0)</f>
        <v>20.996699999999997</v>
      </c>
      <c r="CH11" s="19">
        <f>HLOOKUP(CH$9,Realizado!$C$9:$AZ$40,$A11,0)</f>
        <v>22.984716254779645</v>
      </c>
      <c r="CI11" s="19">
        <f>HLOOKUP(CI$9,Programado!$C$9:$AZ$40,$A11,0)</f>
        <v>212.5146</v>
      </c>
      <c r="CJ11" s="19">
        <f>HLOOKUP(CJ$9,Realizado!$C$9:$AZ$40,$A11,0)</f>
        <v>206.97933201384819</v>
      </c>
      <c r="CK11" s="19">
        <f>HLOOKUP(CK$9,Programado!$C$9:$AZ$40,$A11,0)</f>
        <v>257.89799999999997</v>
      </c>
      <c r="CL11" s="19">
        <f>HLOOKUP(CL$9,Realizado!$C$9:$AZ$40,$A11,0)</f>
        <v>268.46989050789762</v>
      </c>
      <c r="CM11" s="19">
        <f>HLOOKUP(CM$9,Programado!$C$9:$AZ$40,$A11,0)</f>
        <v>152.08709999999999</v>
      </c>
      <c r="CN11" s="19">
        <f>HLOOKUP(CN$9,Realizado!$C$9:$AZ$40,$A11,0)</f>
        <v>150.99251976674071</v>
      </c>
      <c r="CO11" s="19">
        <f>HLOOKUP(CO$9,Programado!$C$9:$AZ$40,$A11,0)</f>
        <v>7.3029000000000002</v>
      </c>
      <c r="CP11" s="19">
        <f>HLOOKUP(CP$9,Realizado!$C$9:$AZ$40,$A11,0)</f>
        <v>6.6607368968981673</v>
      </c>
      <c r="CQ11" s="19">
        <f>HLOOKUP(CQ$9,Programado!$C$9:$AZ$40,$A11,0)</f>
        <v>168.1763</v>
      </c>
      <c r="CR11" s="19">
        <f>HLOOKUP(CR$9,Realizado!$C$9:$AZ$40,$A11,0)</f>
        <v>169.8099191470825</v>
      </c>
      <c r="CS11" s="19">
        <f>HLOOKUP(CS$9,Programado!$C$9:$AZ$40,$A11,0)</f>
        <v>291.56119999999993</v>
      </c>
      <c r="CT11" s="19">
        <f>HLOOKUP(CT$9,Realizado!$C$9:$AZ$40,$A11,0)</f>
        <v>316.25793227789717</v>
      </c>
      <c r="CU11" s="19">
        <f>HLOOKUP(CU$9,Programado!$C$9:$AZ$40,$A11,0)</f>
        <v>785.54629999999997</v>
      </c>
      <c r="CV11" s="19">
        <f>HLOOKUP(CV$9,Realizado!$C$9:$AZ$40,$A11,0)</f>
        <v>788.01107034524807</v>
      </c>
      <c r="CW11" s="19">
        <f>HLOOKUP(CW$9,Programado!$C$9:$AZ$40,$A11,0)</f>
        <v>699.99919999999997</v>
      </c>
      <c r="CX11" s="19">
        <f>HLOOKUP(CX$9,Realizado!$C$9:$AZ$40,$A11,0)</f>
        <v>678.17700408332712</v>
      </c>
      <c r="CY11" s="19">
        <f>C11+E11+G11+I11+K11+M11+O11+Q11+S11+U11+W11+Y11+AA11+AC11+AE11+AG11+AI11+AK11+AM11+AO11+AQ11+AS11+AU11+AW11+AY11+BA11+BC11+BE11+BG11+BI11+BK11+BM11+BO11+BQ11+BS11+BU11+BW11+BY11+CA11+CC11+CE11+CG11+CI11+CK11+CM11+CO11+CQ11+CS11+CU11+CW11</f>
        <v>18782.516499999998</v>
      </c>
      <c r="CZ11" s="19">
        <f>D11+F11+H11+J11+L11+N11+P11+R11+T11+V11+X11+Z11+AB11+AD11+AF11+AH11+AJ11+AL11+AN11+AP11+AR11+AT11+AV11+AX11+AZ11+BB11+BD11+BF11+BH11+BJ11+BL11+BN11+BP11+BR11+BT11+BV11+BX11+BZ11+CB11+CD11+CF11+CH11+CJ11+CL11+CN11+CP11+CR11+CT11+CV11+CX11</f>
        <v>18679.04513422439</v>
      </c>
      <c r="DB11" s="3"/>
    </row>
    <row r="12" spans="1:107" s="38" customFormat="1">
      <c r="A12" s="42">
        <v>4</v>
      </c>
      <c r="B12" s="35">
        <f>B11+1</f>
        <v>45902</v>
      </c>
      <c r="C12" s="34">
        <f>HLOOKUP(C$9,Programado!$C$9:$AZ$40,$A12,0)</f>
        <v>0</v>
      </c>
      <c r="D12" s="34">
        <f>HLOOKUP(D$9,Realizado!$C$9:$AZ$40,$A12,0)</f>
        <v>0</v>
      </c>
      <c r="E12" s="34">
        <f>HLOOKUP(E$9,Programado!$C$9:$AZ$40,$A12,0)</f>
        <v>82</v>
      </c>
      <c r="F12" s="34">
        <f>HLOOKUP(F$9,Realizado!$C$9:$AZ$40,$A12,0)</f>
        <v>74.732363490079223</v>
      </c>
      <c r="G12" s="34">
        <f>HLOOKUP(G$9,Programado!$C$9:$AZ$40,$A12,0)</f>
        <v>0</v>
      </c>
      <c r="H12" s="34">
        <f>HLOOKUP(H$9,Realizado!$C$9:$AZ$40,$A12,0)</f>
        <v>0</v>
      </c>
      <c r="I12" s="34">
        <f>HLOOKUP(I$9,Programado!$C$9:$AZ$40,$A12,0)</f>
        <v>332.99959999999999</v>
      </c>
      <c r="J12" s="34">
        <f>HLOOKUP(J$9,Realizado!$C$9:$AZ$40,$A12,0)</f>
        <v>326.81200741651037</v>
      </c>
      <c r="K12" s="34">
        <f>HLOOKUP(K$9,Programado!$C$9:$AZ$40,$A12,0)</f>
        <v>0.29749999999999999</v>
      </c>
      <c r="L12" s="34">
        <f>HLOOKUP(L$9,Realizado!$C$9:$AZ$40,$A12,0)</f>
        <v>0.37424087209489826</v>
      </c>
      <c r="M12" s="34">
        <f>HLOOKUP(M$9,Programado!$C$9:$AZ$40,$A12,0)</f>
        <v>40.1096</v>
      </c>
      <c r="N12" s="34">
        <f>HLOOKUP(N$9,Realizado!$C$9:$AZ$40,$A12,0)</f>
        <v>37.21632454768929</v>
      </c>
      <c r="O12" s="34">
        <f>HLOOKUP(O$9,Programado!$C$9:$AZ$40,$A12,0)</f>
        <v>71.179999999999993</v>
      </c>
      <c r="P12" s="34">
        <f>HLOOKUP(P$9,Realizado!$C$9:$AZ$40,$A12,0)</f>
        <v>66.289425076213348</v>
      </c>
      <c r="Q12" s="34">
        <f>HLOOKUP(Q$9,Programado!$C$9:$AZ$40,$A12,0)</f>
        <v>126.9271</v>
      </c>
      <c r="R12" s="34">
        <f>HLOOKUP(R$9,Realizado!$C$9:$AZ$40,$A12,0)</f>
        <v>125.66129179745766</v>
      </c>
      <c r="S12" s="34">
        <f>HLOOKUP(S$9,Programado!$C$9:$AZ$40,$A12,0)</f>
        <v>53.801299999999998</v>
      </c>
      <c r="T12" s="34">
        <f>HLOOKUP(T$9,Realizado!$C$9:$AZ$40,$A12,0)</f>
        <v>48.68241075139337</v>
      </c>
      <c r="U12" s="34">
        <f>HLOOKUP(U$9,Programado!$C$9:$AZ$40,$A12,0)</f>
        <v>247.11789999999996</v>
      </c>
      <c r="V12" s="34">
        <f>HLOOKUP(V$9,Realizado!$C$9:$AZ$40,$A12,0)</f>
        <v>235.48624331034381</v>
      </c>
      <c r="W12" s="34">
        <f>HLOOKUP(W$9,Programado!$C$9:$AZ$40,$A12,0)</f>
        <v>261.70039999999995</v>
      </c>
      <c r="X12" s="34">
        <f>HLOOKUP(X$9,Realizado!$C$9:$AZ$40,$A12,0)</f>
        <v>252.7729010147101</v>
      </c>
      <c r="Y12" s="34">
        <f>HLOOKUP(Y$9,Programado!$C$9:$AZ$40,$A12,0)</f>
        <v>1168.1249999999998</v>
      </c>
      <c r="Z12" s="34">
        <f>HLOOKUP(Z$9,Realizado!$C$9:$AZ$40,$A12,0)</f>
        <v>1175.3417943761399</v>
      </c>
      <c r="AA12" s="34">
        <f>HLOOKUP(AA$9,Programado!$C$9:$AZ$40,$A12,0)</f>
        <v>1149.6167</v>
      </c>
      <c r="AB12" s="34">
        <f>HLOOKUP(AB$9,Realizado!$C$9:$AZ$40,$A12,0)</f>
        <v>1004.9150211841511</v>
      </c>
      <c r="AC12" s="34">
        <f>HLOOKUP(AC$9,Programado!$C$9:$AZ$40,$A12,0)</f>
        <v>239.99880000000002</v>
      </c>
      <c r="AD12" s="34">
        <f>HLOOKUP(AD$9,Realizado!$C$9:$AZ$40,$A12,0)</f>
        <v>406.71323785133302</v>
      </c>
      <c r="AE12" s="34">
        <f>HLOOKUP(AE$9,Programado!$C$9:$AZ$40,$A12,0)</f>
        <v>869.67089999999996</v>
      </c>
      <c r="AF12" s="34">
        <f>HLOOKUP(AF$9,Realizado!$C$9:$AZ$40,$A12,0)</f>
        <v>912.77509552458162</v>
      </c>
      <c r="AG12" s="34">
        <f>HLOOKUP(AG$9,Programado!$C$9:$AZ$40,$A12,0)</f>
        <v>606.94000000000005</v>
      </c>
      <c r="AH12" s="34">
        <f>HLOOKUP(AH$9,Realizado!$C$9:$AZ$40,$A12,0)</f>
        <v>596.88497017828331</v>
      </c>
      <c r="AI12" s="34">
        <f>HLOOKUP(AI$9,Programado!$C$9:$AZ$40,$A12,0)</f>
        <v>184.875</v>
      </c>
      <c r="AJ12" s="34">
        <f>HLOOKUP(AJ$9,Realizado!$C$9:$AZ$40,$A12,0)</f>
        <v>487.38251993268267</v>
      </c>
      <c r="AK12" s="34">
        <f>HLOOKUP(AK$9,Programado!$C$9:$AZ$40,$A12,0)</f>
        <v>237.71079999999998</v>
      </c>
      <c r="AL12" s="34">
        <f>HLOOKUP(AL$9,Realizado!$C$9:$AZ$40,$A12,0)</f>
        <v>252.26864092845614</v>
      </c>
      <c r="AM12" s="34">
        <f>HLOOKUP(AM$9,Programado!$C$9:$AZ$40,$A12,0)</f>
        <v>190.80629999999999</v>
      </c>
      <c r="AN12" s="34">
        <f>HLOOKUP(AN$9,Realizado!$C$9:$AZ$40,$A12,0)</f>
        <v>170.29434125014518</v>
      </c>
      <c r="AO12" s="34">
        <f>HLOOKUP(AO$9,Programado!$C$9:$AZ$40,$A12,0)</f>
        <v>44.999999999999993</v>
      </c>
      <c r="AP12" s="34">
        <f>HLOOKUP(AP$9,Realizado!$C$9:$AZ$40,$A12,0)</f>
        <v>42.337205019578079</v>
      </c>
      <c r="AQ12" s="34">
        <f>HLOOKUP(AQ$9,Programado!$C$9:$AZ$40,$A12,0)</f>
        <v>24.996299999999998</v>
      </c>
      <c r="AR12" s="34">
        <f>HLOOKUP(AR$9,Realizado!$C$9:$AZ$40,$A12,0)</f>
        <v>24.588107842171901</v>
      </c>
      <c r="AS12" s="34">
        <f>HLOOKUP(AS$9,Programado!$C$9:$AZ$40,$A12,0)</f>
        <v>343.96420000000001</v>
      </c>
      <c r="AT12" s="34">
        <f>HLOOKUP(AT$9,Realizado!$C$9:$AZ$40,$A12,0)</f>
        <v>338.01778711104248</v>
      </c>
      <c r="AU12" s="34">
        <f>HLOOKUP(AU$9,Programado!$C$9:$AZ$40,$A12,0)</f>
        <v>420.36709999999999</v>
      </c>
      <c r="AV12" s="34">
        <f>HLOOKUP(AV$9,Realizado!$C$9:$AZ$40,$A12,0)</f>
        <v>400.29833109749433</v>
      </c>
      <c r="AW12" s="34">
        <f>HLOOKUP(AW$9,Programado!$C$9:$AZ$40,$A12,0)</f>
        <v>31.4071</v>
      </c>
      <c r="AX12" s="34">
        <f>HLOOKUP(AX$9,Realizado!$C$9:$AZ$40,$A12,0)</f>
        <v>151.31180406377868</v>
      </c>
      <c r="AY12" s="34">
        <f>HLOOKUP(AY$9,Programado!$C$9:$AZ$40,$A12,0)</f>
        <v>121.68169999999998</v>
      </c>
      <c r="AZ12" s="34">
        <f>HLOOKUP(AZ$9,Realizado!$C$9:$AZ$40,$A12,0)</f>
        <v>2.8963455459264189</v>
      </c>
      <c r="BA12" s="34">
        <f>HLOOKUP(BA$9,Programado!$C$9:$AZ$40,$A12,0)</f>
        <v>141.66669999999999</v>
      </c>
      <c r="BB12" s="34">
        <f>HLOOKUP(BB$9,Realizado!$C$9:$AZ$40,$A12,0)</f>
        <v>3.2705864180213172E-2</v>
      </c>
      <c r="BC12" s="34">
        <f>HLOOKUP(BC$9,Programado!$C$9:$AZ$40,$A12,0)</f>
        <v>1300.0003999999999</v>
      </c>
      <c r="BD12" s="34">
        <f>HLOOKUP(BD$9,Realizado!$C$9:$AZ$40,$A12,0)</f>
        <v>1248.3241260517248</v>
      </c>
      <c r="BE12" s="34">
        <f>HLOOKUP(BE$9,Programado!$C$9:$AZ$40,$A12,0)</f>
        <v>2350.0007999999998</v>
      </c>
      <c r="BF12" s="34">
        <f>HLOOKUP(BF$9,Realizado!$C$9:$AZ$40,$A12,0)</f>
        <v>2281.3326803241171</v>
      </c>
      <c r="BG12" s="34">
        <f>HLOOKUP(BG$9,Programado!$C$9:$AZ$40,$A12,0)</f>
        <v>0</v>
      </c>
      <c r="BH12" s="34">
        <f>HLOOKUP(BH$9,Realizado!$C$9:$AZ$40,$A12,0)</f>
        <v>0</v>
      </c>
      <c r="BI12" s="34">
        <f>HLOOKUP(BI$9,Programado!$C$9:$AZ$40,$A12,0)</f>
        <v>279.99919999999997</v>
      </c>
      <c r="BJ12" s="34">
        <f>HLOOKUP(BJ$9,Realizado!$C$9:$AZ$40,$A12,0)</f>
        <v>279.99919999999997</v>
      </c>
      <c r="BK12" s="34">
        <f>HLOOKUP(BK$9,Programado!$C$9:$AZ$40,$A12,0)</f>
        <v>260.79959999999994</v>
      </c>
      <c r="BL12" s="34">
        <f>HLOOKUP(BL$9,Realizado!$C$9:$AZ$40,$A12,0)</f>
        <v>242.61585362077642</v>
      </c>
      <c r="BM12" s="34">
        <f>HLOOKUP(BM$9,Programado!$C$9:$AZ$40,$A12,0)</f>
        <v>3000</v>
      </c>
      <c r="BN12" s="34">
        <f>HLOOKUP(BN$9,Realizado!$C$9:$AZ$40,$A12,0)</f>
        <v>3050.7526164624323</v>
      </c>
      <c r="BO12" s="34">
        <f>HLOOKUP(BO$9,Programado!$C$9:$AZ$40,$A12,0)</f>
        <v>226.2971</v>
      </c>
      <c r="BP12" s="34">
        <f>HLOOKUP(BP$9,Realizado!$C$9:$AZ$40,$A12,0)</f>
        <v>220.50508094982868</v>
      </c>
      <c r="BQ12" s="34">
        <f>HLOOKUP(BQ$9,Programado!$C$9:$AZ$40,$A12,0)</f>
        <v>849.08579999999995</v>
      </c>
      <c r="BR12" s="34">
        <f>HLOOKUP(BR$9,Realizado!$C$9:$AZ$40,$A12,0)</f>
        <v>863.38119818683992</v>
      </c>
      <c r="BS12" s="34">
        <f>HLOOKUP(BS$9,Programado!$C$9:$AZ$40,$A12,0)</f>
        <v>0</v>
      </c>
      <c r="BT12" s="34">
        <f>HLOOKUP(BT$9,Realizado!$C$9:$AZ$40,$A12,0)</f>
        <v>0</v>
      </c>
      <c r="BU12" s="34">
        <f>HLOOKUP(BU$9,Programado!$C$9:$AZ$40,$A12,0)</f>
        <v>149.49709999999999</v>
      </c>
      <c r="BV12" s="34">
        <f>HLOOKUP(BV$9,Realizado!$C$9:$AZ$40,$A12,0)</f>
        <v>151.82410657565072</v>
      </c>
      <c r="BW12" s="34">
        <f>HLOOKUP(BW$9,Programado!$C$9:$AZ$40,$A12,0)</f>
        <v>486.49089999999995</v>
      </c>
      <c r="BX12" s="34">
        <f>HLOOKUP(BX$9,Realizado!$C$9:$AZ$40,$A12,0)</f>
        <v>476.54481525060504</v>
      </c>
      <c r="BY12" s="34">
        <f>HLOOKUP(BY$9,Programado!$C$9:$AZ$40,$A12,0)</f>
        <v>210.39830000000001</v>
      </c>
      <c r="BZ12" s="34">
        <f>HLOOKUP(BZ$9,Realizado!$C$9:$AZ$40,$A12,0)</f>
        <v>209.57354796887333</v>
      </c>
      <c r="CA12" s="34">
        <f>HLOOKUP(CA$9,Programado!$C$9:$AZ$40,$A12,0)</f>
        <v>35.999200000000002</v>
      </c>
      <c r="CB12" s="34">
        <f>HLOOKUP(CB$9,Realizado!$C$9:$AZ$40,$A12,0)</f>
        <v>35.310269676203092</v>
      </c>
      <c r="CC12" s="34">
        <f>HLOOKUP(CC$9,Programado!$C$9:$AZ$40,$A12,0)</f>
        <v>237.2996</v>
      </c>
      <c r="CD12" s="34">
        <f>HLOOKUP(CD$9,Realizado!$C$9:$AZ$40,$A12,0)</f>
        <v>235.20583073712666</v>
      </c>
      <c r="CE12" s="34">
        <f>HLOOKUP(CE$9,Programado!$C$9:$AZ$40,$A12,0)</f>
        <v>79.995000000000005</v>
      </c>
      <c r="CF12" s="34">
        <f>HLOOKUP(CF$9,Realizado!$C$9:$AZ$40,$A12,0)</f>
        <v>80.845143121531848</v>
      </c>
      <c r="CG12" s="34">
        <f>HLOOKUP(CG$9,Programado!$C$9:$AZ$40,$A12,0)</f>
        <v>29.494599999999998</v>
      </c>
      <c r="CH12" s="34">
        <f>HLOOKUP(CH$9,Realizado!$C$9:$AZ$40,$A12,0)</f>
        <v>31.817980391976565</v>
      </c>
      <c r="CI12" s="34">
        <f>HLOOKUP(CI$9,Programado!$C$9:$AZ$40,$A12,0)</f>
        <v>197.05669999999998</v>
      </c>
      <c r="CJ12" s="34">
        <f>HLOOKUP(CJ$9,Realizado!$C$9:$AZ$40,$A12,0)</f>
        <v>193.39833305091901</v>
      </c>
      <c r="CK12" s="34">
        <f>HLOOKUP(CK$9,Programado!$C$9:$AZ$40,$A12,0)</f>
        <v>256.19759999999997</v>
      </c>
      <c r="CL12" s="34">
        <f>HLOOKUP(CL$9,Realizado!$C$9:$AZ$40,$A12,0)</f>
        <v>261.76665518722103</v>
      </c>
      <c r="CM12" s="34">
        <f>HLOOKUP(CM$9,Programado!$C$9:$AZ$40,$A12,0)</f>
        <v>160.94919999999999</v>
      </c>
      <c r="CN12" s="34">
        <f>HLOOKUP(CN$9,Realizado!$C$9:$AZ$40,$A12,0)</f>
        <v>175.51602012311398</v>
      </c>
      <c r="CO12" s="34">
        <f>HLOOKUP(CO$9,Programado!$C$9:$AZ$40,$A12,0)</f>
        <v>8.0437999999999992</v>
      </c>
      <c r="CP12" s="34">
        <f>HLOOKUP(CP$9,Realizado!$C$9:$AZ$40,$A12,0)</f>
        <v>7.4789196631113697</v>
      </c>
      <c r="CQ12" s="34">
        <f>HLOOKUP(CQ$9,Programado!$C$9:$AZ$40,$A12,0)</f>
        <v>178.63380000000001</v>
      </c>
      <c r="CR12" s="34">
        <f>HLOOKUP(CR$9,Realizado!$C$9:$AZ$40,$A12,0)</f>
        <v>176.120810529594</v>
      </c>
      <c r="CS12" s="34">
        <f>HLOOKUP(CS$9,Programado!$C$9:$AZ$40,$A12,0)</f>
        <v>333.60579999999993</v>
      </c>
      <c r="CT12" s="34">
        <f>HLOOKUP(CT$9,Realizado!$C$9:$AZ$40,$A12,0)</f>
        <v>331.47607811329198</v>
      </c>
      <c r="CU12" s="34">
        <f>HLOOKUP(CU$9,Programado!$C$9:$AZ$40,$A12,0)</f>
        <v>732.72339999999997</v>
      </c>
      <c r="CV12" s="34">
        <f>HLOOKUP(CV$9,Realizado!$C$9:$AZ$40,$A12,0)</f>
        <v>803.02493856994306</v>
      </c>
      <c r="CW12" s="34">
        <f>HLOOKUP(CW$9,Programado!$C$9:$AZ$40,$A12,0)</f>
        <v>699.99959999999999</v>
      </c>
      <c r="CX12" s="34">
        <f>HLOOKUP(CX$9,Realizado!$C$9:$AZ$40,$A12,0)</f>
        <v>666.61574917647567</v>
      </c>
      <c r="CY12" s="19">
        <f t="shared" ref="CY12:CZ41" si="0">C12+E12+G12+I12+K12+M12+O12+Q12+S12+U12+W12+Y12+AA12+AC12+AE12+AG12+AI12+AK12+AM12+AO12+AQ12+AS12+AU12+AW12+AY12+BA12+BC12+BE12+BG12+BI12+BK12+BM12+BO12+BQ12+BS12+BU12+BW12+BY12+CA12+CC12+CE12+CG12+CI12+CK12+CM12+CO12+CQ12+CS12+CW12+CU12</f>
        <v>19055.527500000004</v>
      </c>
      <c r="CZ12" s="19">
        <f t="shared" ref="CZ12:CZ39" si="1">D12+F12+H12+J12+L12+N12+P12+R12+T12+V12+X12+Z12+AB12+AD12+AF12+AH12+AJ12+AL12+AN12+AP12+AR12+AT12+AV12+AX12+AZ12+BB12+BD12+BF12+BH12+BJ12+BL12+BN12+BP12+BR12+BT12+BV12+BX12+BZ12+CB12+CD12+CF12+CH12+CJ12+CL12+CN12+CP12+CR12+CT12+CX12+CV12</f>
        <v>19157.515069777797</v>
      </c>
      <c r="DA12" s="36"/>
      <c r="DB12" s="37"/>
      <c r="DC12" s="36"/>
    </row>
    <row r="13" spans="1:107">
      <c r="A13" s="41">
        <v>5</v>
      </c>
      <c r="B13" s="18">
        <f t="shared" ref="B13:B39" si="2">B12+1</f>
        <v>45903</v>
      </c>
      <c r="C13" s="19">
        <f>HLOOKUP(C$9,Programado!$C$9:$AZ$40,$A13,0)</f>
        <v>0</v>
      </c>
      <c r="D13" s="19">
        <f>HLOOKUP(D$9,Realizado!$C$9:$AZ$40,$A13,0)</f>
        <v>0</v>
      </c>
      <c r="E13" s="19">
        <f>HLOOKUP(E$9,Programado!$C$9:$AZ$40,$A13,0)</f>
        <v>109.99919999999997</v>
      </c>
      <c r="F13" s="19">
        <f>HLOOKUP(F$9,Realizado!$C$9:$AZ$40,$A13,0)</f>
        <v>58.649120739032419</v>
      </c>
      <c r="G13" s="19">
        <f>HLOOKUP(G$9,Programado!$C$9:$AZ$40,$A13,0)</f>
        <v>0</v>
      </c>
      <c r="H13" s="19">
        <f>HLOOKUP(H$9,Realizado!$C$9:$AZ$40,$A13,0)</f>
        <v>0</v>
      </c>
      <c r="I13" s="19">
        <f>HLOOKUP(I$9,Programado!$C$9:$AZ$40,$A13,0)</f>
        <v>322.13169999999997</v>
      </c>
      <c r="J13" s="19">
        <f>HLOOKUP(J$9,Realizado!$C$9:$AZ$40,$A13,0)</f>
        <v>293.57400274123393</v>
      </c>
      <c r="K13" s="19">
        <f>HLOOKUP(K$9,Programado!$C$9:$AZ$40,$A13,0)</f>
        <v>0.29749999999999999</v>
      </c>
      <c r="L13" s="19">
        <f>HLOOKUP(L$9,Realizado!$C$9:$AZ$40,$A13,0)</f>
        <v>1.6084851236170411E-3</v>
      </c>
      <c r="M13" s="19">
        <f>HLOOKUP(M$9,Programado!$C$9:$AZ$40,$A13,0)</f>
        <v>46.984200000000001</v>
      </c>
      <c r="N13" s="19">
        <f>HLOOKUP(N$9,Realizado!$C$9:$AZ$40,$A13,0)</f>
        <v>41.805332605368712</v>
      </c>
      <c r="O13" s="19">
        <f>HLOOKUP(O$9,Programado!$C$9:$AZ$40,$A13,0)</f>
        <v>72.380799999999994</v>
      </c>
      <c r="P13" s="19">
        <f>HLOOKUP(P$9,Realizado!$C$9:$AZ$40,$A13,0)</f>
        <v>67.374348292093117</v>
      </c>
      <c r="Q13" s="19">
        <f>HLOOKUP(Q$9,Programado!$C$9:$AZ$40,$A13,0)</f>
        <v>132.32879999999997</v>
      </c>
      <c r="R13" s="19">
        <f>HLOOKUP(R$9,Realizado!$C$9:$AZ$40,$A13,0)</f>
        <v>118.35930549794421</v>
      </c>
      <c r="S13" s="19">
        <f>HLOOKUP(S$9,Programado!$C$9:$AZ$40,$A13,0)</f>
        <v>50.301299999999998</v>
      </c>
      <c r="T13" s="19">
        <f>HLOOKUP(T$9,Realizado!$C$9:$AZ$40,$A13,0)</f>
        <v>50.301619109167852</v>
      </c>
      <c r="U13" s="19">
        <f>HLOOKUP(U$9,Programado!$C$9:$AZ$40,$A13,0)</f>
        <v>255.15629999999999</v>
      </c>
      <c r="V13" s="19">
        <f>HLOOKUP(V$9,Realizado!$C$9:$AZ$40,$A13,0)</f>
        <v>245.74408910535757</v>
      </c>
      <c r="W13" s="19">
        <f>HLOOKUP(W$9,Programado!$C$9:$AZ$40,$A13,0)</f>
        <v>261.06169999999997</v>
      </c>
      <c r="X13" s="19">
        <f>HLOOKUP(X$9,Realizado!$C$9:$AZ$40,$A13,0)</f>
        <v>255.86574982657169</v>
      </c>
      <c r="Y13" s="19">
        <f>HLOOKUP(Y$9,Programado!$C$9:$AZ$40,$A13,0)</f>
        <v>1170.3799999999999</v>
      </c>
      <c r="Z13" s="19">
        <f>HLOOKUP(Z$9,Realizado!$C$9:$AZ$40,$A13,0)</f>
        <v>1177.0046999131064</v>
      </c>
      <c r="AA13" s="19">
        <f>HLOOKUP(AA$9,Programado!$C$9:$AZ$40,$A13,0)</f>
        <v>1131.1962999999998</v>
      </c>
      <c r="AB13" s="19">
        <f>HLOOKUP(AB$9,Realizado!$C$9:$AZ$40,$A13,0)</f>
        <v>944.72255896900799</v>
      </c>
      <c r="AC13" s="19">
        <f>HLOOKUP(AC$9,Programado!$C$9:$AZ$40,$A13,0)</f>
        <v>271.99879999999996</v>
      </c>
      <c r="AD13" s="19">
        <f>HLOOKUP(AD$9,Realizado!$C$9:$AZ$40,$A13,0)</f>
        <v>418.77231890394472</v>
      </c>
      <c r="AE13" s="19">
        <f>HLOOKUP(AE$9,Programado!$C$9:$AZ$40,$A13,0)</f>
        <v>884.70589999999993</v>
      </c>
      <c r="AF13" s="19">
        <f>HLOOKUP(AF$9,Realizado!$C$9:$AZ$40,$A13,0)</f>
        <v>923.74603639106385</v>
      </c>
      <c r="AG13" s="19">
        <f>HLOOKUP(AG$9,Programado!$C$9:$AZ$40,$A13,0)</f>
        <v>589.28749999999991</v>
      </c>
      <c r="AH13" s="19">
        <f>HLOOKUP(AH$9,Realizado!$C$9:$AZ$40,$A13,0)</f>
        <v>596.86647259936126</v>
      </c>
      <c r="AI13" s="19">
        <f>HLOOKUP(AI$9,Programado!$C$9:$AZ$40,$A13,0)</f>
        <v>240.64499999999998</v>
      </c>
      <c r="AJ13" s="19">
        <f>HLOOKUP(AJ$9,Realizado!$C$9:$AZ$40,$A13,0)</f>
        <v>427.96266673858366</v>
      </c>
      <c r="AK13" s="19">
        <f>HLOOKUP(AK$9,Programado!$C$9:$AZ$40,$A13,0)</f>
        <v>265.91129999999998</v>
      </c>
      <c r="AL13" s="19">
        <f>HLOOKUP(AL$9,Realizado!$C$9:$AZ$40,$A13,0)</f>
        <v>277.20230499135232</v>
      </c>
      <c r="AM13" s="19">
        <f>HLOOKUP(AM$9,Programado!$C$9:$AZ$40,$A13,0)</f>
        <v>184.32</v>
      </c>
      <c r="AN13" s="19">
        <f>HLOOKUP(AN$9,Realizado!$C$9:$AZ$40,$A13,0)</f>
        <v>180.60446281167643</v>
      </c>
      <c r="AO13" s="19">
        <f>HLOOKUP(AO$9,Programado!$C$9:$AZ$40,$A13,0)</f>
        <v>42.999200000000002</v>
      </c>
      <c r="AP13" s="19">
        <f>HLOOKUP(AP$9,Realizado!$C$9:$AZ$40,$A13,0)</f>
        <v>41.588991356242218</v>
      </c>
      <c r="AQ13" s="19">
        <f>HLOOKUP(AQ$9,Programado!$C$9:$AZ$40,$A13,0)</f>
        <v>25.026299999999999</v>
      </c>
      <c r="AR13" s="19">
        <f>HLOOKUP(AR$9,Realizado!$C$9:$AZ$40,$A13,0)</f>
        <v>24.273112838796919</v>
      </c>
      <c r="AS13" s="19">
        <f>HLOOKUP(AS$9,Programado!$C$9:$AZ$40,$A13,0)</f>
        <v>337.51249999999999</v>
      </c>
      <c r="AT13" s="19">
        <f>HLOOKUP(AT$9,Realizado!$C$9:$AZ$40,$A13,0)</f>
        <v>342.18510398548028</v>
      </c>
      <c r="AU13" s="19">
        <f>HLOOKUP(AU$9,Programado!$C$9:$AZ$40,$A13,0)</f>
        <v>386.2946</v>
      </c>
      <c r="AV13" s="19">
        <f>HLOOKUP(AV$9,Realizado!$C$9:$AZ$40,$A13,0)</f>
        <v>401.4658232163863</v>
      </c>
      <c r="AW13" s="19">
        <f>HLOOKUP(AW$9,Programado!$C$9:$AZ$40,$A13,0)</f>
        <v>26.174599999999998</v>
      </c>
      <c r="AX13" s="19">
        <f>HLOOKUP(AX$9,Realizado!$C$9:$AZ$40,$A13,0)</f>
        <v>156.60211163535513</v>
      </c>
      <c r="AY13" s="19">
        <f>HLOOKUP(AY$9,Programado!$C$9:$AZ$40,$A13,0)</f>
        <v>121.29959999999998</v>
      </c>
      <c r="AZ13" s="19">
        <f>HLOOKUP(AZ$9,Realizado!$C$9:$AZ$40,$A13,0)</f>
        <v>2.6140564067316276</v>
      </c>
      <c r="BA13" s="19">
        <f>HLOOKUP(BA$9,Programado!$C$9:$AZ$40,$A13,0)</f>
        <v>0</v>
      </c>
      <c r="BB13" s="19">
        <f>HLOOKUP(BB$9,Realizado!$C$9:$AZ$40,$A13,0)</f>
        <v>2.7344247101489697E-2</v>
      </c>
      <c r="BC13" s="19">
        <f>HLOOKUP(BC$9,Programado!$C$9:$AZ$40,$A13,0)</f>
        <v>1199.9995999999999</v>
      </c>
      <c r="BD13" s="19">
        <f>HLOOKUP(BD$9,Realizado!$C$9:$AZ$40,$A13,0)</f>
        <v>1146.5088942927428</v>
      </c>
      <c r="BE13" s="19">
        <f>HLOOKUP(BE$9,Programado!$C$9:$AZ$40,$A13,0)</f>
        <v>2249.9995999999996</v>
      </c>
      <c r="BF13" s="19">
        <f>HLOOKUP(BF$9,Realizado!$C$9:$AZ$40,$A13,0)</f>
        <v>2273.4915834273379</v>
      </c>
      <c r="BG13" s="19">
        <f>HLOOKUP(BG$9,Programado!$C$9:$AZ$40,$A13,0)</f>
        <v>0</v>
      </c>
      <c r="BH13" s="19">
        <f>HLOOKUP(BH$9,Realizado!$C$9:$AZ$40,$A13,0)</f>
        <v>0</v>
      </c>
      <c r="BI13" s="19">
        <f>HLOOKUP(BI$9,Programado!$C$9:$AZ$40,$A13,0)</f>
        <v>290</v>
      </c>
      <c r="BJ13" s="19">
        <f>HLOOKUP(BJ$9,Realizado!$C$9:$AZ$40,$A13,0)</f>
        <v>290</v>
      </c>
      <c r="BK13" s="19">
        <f>HLOOKUP(BK$9,Programado!$C$9:$AZ$40,$A13,0)</f>
        <v>267.83169999999996</v>
      </c>
      <c r="BL13" s="19">
        <f>HLOOKUP(BL$9,Realizado!$C$9:$AZ$40,$A13,0)</f>
        <v>238.66434183375722</v>
      </c>
      <c r="BM13" s="19">
        <f>HLOOKUP(BM$9,Programado!$C$9:$AZ$40,$A13,0)</f>
        <v>3000</v>
      </c>
      <c r="BN13" s="19">
        <f>HLOOKUP(BN$9,Realizado!$C$9:$AZ$40,$A13,0)</f>
        <v>3057.1337476022509</v>
      </c>
      <c r="BO13" s="19">
        <f>HLOOKUP(BO$9,Programado!$C$9:$AZ$40,$A13,0)</f>
        <v>207.51749999999998</v>
      </c>
      <c r="BP13" s="19">
        <f>HLOOKUP(BP$9,Realizado!$C$9:$AZ$40,$A13,0)</f>
        <v>232.9086458997476</v>
      </c>
      <c r="BQ13" s="19">
        <f>HLOOKUP(BQ$9,Programado!$C$9:$AZ$40,$A13,0)</f>
        <v>814.23709999999994</v>
      </c>
      <c r="BR13" s="19">
        <f>HLOOKUP(BR$9,Realizado!$C$9:$AZ$40,$A13,0)</f>
        <v>847.91454139984671</v>
      </c>
      <c r="BS13" s="19">
        <f>HLOOKUP(BS$9,Programado!$C$9:$AZ$40,$A13,0)</f>
        <v>0</v>
      </c>
      <c r="BT13" s="19">
        <f>HLOOKUP(BT$9,Realizado!$C$9:$AZ$40,$A13,0)</f>
        <v>0</v>
      </c>
      <c r="BU13" s="19">
        <f>HLOOKUP(BU$9,Programado!$C$9:$AZ$40,$A13,0)</f>
        <v>166.49959999999999</v>
      </c>
      <c r="BV13" s="19">
        <f>HLOOKUP(BV$9,Realizado!$C$9:$AZ$40,$A13,0)</f>
        <v>168.01994328535071</v>
      </c>
      <c r="BW13" s="19">
        <f>HLOOKUP(BW$9,Programado!$C$9:$AZ$40,$A13,0)</f>
        <v>497.0800999999999</v>
      </c>
      <c r="BX13" s="19">
        <f>HLOOKUP(BX$9,Realizado!$C$9:$AZ$40,$A13,0)</f>
        <v>478.26080079665036</v>
      </c>
      <c r="BY13" s="19">
        <f>HLOOKUP(BY$9,Programado!$C$9:$AZ$40,$A13,0)</f>
        <v>221.99930000000001</v>
      </c>
      <c r="BZ13" s="19">
        <f>HLOOKUP(BZ$9,Realizado!$C$9:$AZ$40,$A13,0)</f>
        <v>225.85356206670912</v>
      </c>
      <c r="CA13" s="19">
        <f>HLOOKUP(CA$9,Programado!$C$9:$AZ$40,$A13,0)</f>
        <v>31.999199999999998</v>
      </c>
      <c r="CB13" s="19">
        <f>HLOOKUP(CB$9,Realizado!$C$9:$AZ$40,$A13,0)</f>
        <v>33.815718915508931</v>
      </c>
      <c r="CC13" s="19">
        <f>HLOOKUP(CC$9,Programado!$C$9:$AZ$40,$A13,0)</f>
        <v>231.69880000000001</v>
      </c>
      <c r="CD13" s="19">
        <f>HLOOKUP(CD$9,Realizado!$C$9:$AZ$40,$A13,0)</f>
        <v>234.44930656731876</v>
      </c>
      <c r="CE13" s="19">
        <f>HLOOKUP(CE$9,Programado!$C$9:$AZ$40,$A13,0)</f>
        <v>76.99499999999999</v>
      </c>
      <c r="CF13" s="19">
        <f>HLOOKUP(CF$9,Realizado!$C$9:$AZ$40,$A13,0)</f>
        <v>77.836739778660103</v>
      </c>
      <c r="CG13" s="19">
        <f>HLOOKUP(CG$9,Programado!$C$9:$AZ$40,$A13,0)</f>
        <v>26.3963</v>
      </c>
      <c r="CH13" s="19">
        <f>HLOOKUP(CH$9,Realizado!$C$9:$AZ$40,$A13,0)</f>
        <v>41.757078051660194</v>
      </c>
      <c r="CI13" s="19">
        <f>HLOOKUP(CI$9,Programado!$C$9:$AZ$40,$A13,0)</f>
        <v>200.59839999999997</v>
      </c>
      <c r="CJ13" s="19">
        <f>HLOOKUP(CJ$9,Realizado!$C$9:$AZ$40,$A13,0)</f>
        <v>198.7511248287399</v>
      </c>
      <c r="CK13" s="19">
        <f>HLOOKUP(CK$9,Programado!$C$9:$AZ$40,$A13,0)</f>
        <v>225.49759999999998</v>
      </c>
      <c r="CL13" s="19">
        <f>HLOOKUP(CL$9,Realizado!$C$9:$AZ$40,$A13,0)</f>
        <v>241.25539946382224</v>
      </c>
      <c r="CM13" s="19">
        <f>HLOOKUP(CM$9,Programado!$C$9:$AZ$40,$A13,0)</f>
        <v>179.91749999999999</v>
      </c>
      <c r="CN13" s="19">
        <f>HLOOKUP(CN$9,Realizado!$C$9:$AZ$40,$A13,0)</f>
        <v>175.49725446333846</v>
      </c>
      <c r="CO13" s="19">
        <f>HLOOKUP(CO$9,Programado!$C$9:$AZ$40,$A13,0)</f>
        <v>8.0945999999999998</v>
      </c>
      <c r="CP13" s="19">
        <f>HLOOKUP(CP$9,Realizado!$C$9:$AZ$40,$A13,0)</f>
        <v>7.9786223748483964</v>
      </c>
      <c r="CQ13" s="19">
        <f>HLOOKUP(CQ$9,Programado!$C$9:$AZ$40,$A13,0)</f>
        <v>171.26670000000001</v>
      </c>
      <c r="CR13" s="19">
        <f>HLOOKUP(CR$9,Realizado!$C$9:$AZ$40,$A13,0)</f>
        <v>170.44446652834944</v>
      </c>
      <c r="CS13" s="19">
        <f>HLOOKUP(CS$9,Programado!$C$9:$AZ$40,$A13,0)</f>
        <v>302.5609</v>
      </c>
      <c r="CT13" s="19">
        <f>HLOOKUP(CT$9,Realizado!$C$9:$AZ$40,$A13,0)</f>
        <v>297.99626450776509</v>
      </c>
      <c r="CU13" s="19">
        <f>HLOOKUP(CU$9,Programado!$C$9:$AZ$40,$A13,0)</f>
        <v>763.94089999999983</v>
      </c>
      <c r="CV13" s="19">
        <f>HLOOKUP(CV$9,Realizado!$C$9:$AZ$40,$A13,0)</f>
        <v>795.86878825497047</v>
      </c>
      <c r="CW13" s="19">
        <f>HLOOKUP(CW$9,Programado!$C$9:$AZ$40,$A13,0)</f>
        <v>649.99919999999997</v>
      </c>
      <c r="CX13" s="19">
        <f>HLOOKUP(CX$9,Realizado!$C$9:$AZ$40,$A13,0)</f>
        <v>649.55883676393273</v>
      </c>
      <c r="CY13" s="19">
        <f t="shared" si="0"/>
        <v>18712.522699999998</v>
      </c>
      <c r="CZ13" s="19">
        <f t="shared" si="1"/>
        <v>18931.278902509395</v>
      </c>
      <c r="DB13" s="3"/>
    </row>
    <row r="14" spans="1:107" s="38" customFormat="1">
      <c r="A14" s="42">
        <v>6</v>
      </c>
      <c r="B14" s="35">
        <f t="shared" si="2"/>
        <v>45904</v>
      </c>
      <c r="C14" s="34">
        <f>HLOOKUP(C$9,Programado!$C$9:$AZ$40,$A14,0)</f>
        <v>0</v>
      </c>
      <c r="D14" s="34">
        <f>HLOOKUP(D$9,Realizado!$C$9:$AZ$40,$A14,0)</f>
        <v>0</v>
      </c>
      <c r="E14" s="34">
        <f>HLOOKUP(E$9,Programado!$C$9:$AZ$40,$A14,0)</f>
        <v>201.69669999999996</v>
      </c>
      <c r="F14" s="34">
        <f>HLOOKUP(F$9,Realizado!$C$9:$AZ$40,$A14,0)</f>
        <v>61.362903223428212</v>
      </c>
      <c r="G14" s="34">
        <f>HLOOKUP(G$9,Programado!$C$9:$AZ$40,$A14,0)</f>
        <v>0</v>
      </c>
      <c r="H14" s="34">
        <f>HLOOKUP(H$9,Realizado!$C$9:$AZ$40,$A14,0)</f>
        <v>0</v>
      </c>
      <c r="I14" s="34">
        <f>HLOOKUP(I$9,Programado!$C$9:$AZ$40,$A14,0)</f>
        <v>570.5779</v>
      </c>
      <c r="J14" s="34">
        <f>HLOOKUP(J$9,Realizado!$C$9:$AZ$40,$A14,0)</f>
        <v>590.41028139401737</v>
      </c>
      <c r="K14" s="34">
        <f>HLOOKUP(K$9,Programado!$C$9:$AZ$40,$A14,0)</f>
        <v>0.29749999999999999</v>
      </c>
      <c r="L14" s="34">
        <f>HLOOKUP(L$9,Realizado!$C$9:$AZ$40,$A14,0)</f>
        <v>0</v>
      </c>
      <c r="M14" s="34">
        <f>HLOOKUP(M$9,Programado!$C$9:$AZ$40,$A14,0)</f>
        <v>52.482100000000003</v>
      </c>
      <c r="N14" s="34">
        <f>HLOOKUP(N$9,Realizado!$C$9:$AZ$40,$A14,0)</f>
        <v>42.151156906946369</v>
      </c>
      <c r="O14" s="34">
        <f>HLOOKUP(O$9,Programado!$C$9:$AZ$40,$A14,0)</f>
        <v>73.400399999999991</v>
      </c>
      <c r="P14" s="34">
        <f>HLOOKUP(P$9,Realizado!$C$9:$AZ$40,$A14,0)</f>
        <v>68.017742341539901</v>
      </c>
      <c r="Q14" s="34">
        <f>HLOOKUP(Q$9,Programado!$C$9:$AZ$40,$A14,0)</f>
        <v>119.38459999999999</v>
      </c>
      <c r="R14" s="34">
        <f>HLOOKUP(R$9,Realizado!$C$9:$AZ$40,$A14,0)</f>
        <v>105.10646040275546</v>
      </c>
      <c r="S14" s="34">
        <f>HLOOKUP(S$9,Programado!$C$9:$AZ$40,$A14,0)</f>
        <v>54.801699999999997</v>
      </c>
      <c r="T14" s="34">
        <f>HLOOKUP(T$9,Realizado!$C$9:$AZ$40,$A14,0)</f>
        <v>55.341003001460052</v>
      </c>
      <c r="U14" s="34">
        <f>HLOOKUP(U$9,Programado!$C$9:$AZ$40,$A14,0)</f>
        <v>247.01589999999999</v>
      </c>
      <c r="V14" s="34">
        <f>HLOOKUP(V$9,Realizado!$C$9:$AZ$40,$A14,0)</f>
        <v>242.57510533097823</v>
      </c>
      <c r="W14" s="34">
        <f>HLOOKUP(W$9,Programado!$C$9:$AZ$40,$A14,0)</f>
        <v>263.16759999999999</v>
      </c>
      <c r="X14" s="34">
        <f>HLOOKUP(X$9,Realizado!$C$9:$AZ$40,$A14,0)</f>
        <v>257.01420820483435</v>
      </c>
      <c r="Y14" s="34">
        <f>HLOOKUP(Y$9,Programado!$C$9:$AZ$40,$A14,0)</f>
        <v>1239.4049999999997</v>
      </c>
      <c r="Z14" s="34">
        <f>HLOOKUP(Z$9,Realizado!$C$9:$AZ$40,$A14,0)</f>
        <v>1244.4664425635826</v>
      </c>
      <c r="AA14" s="34">
        <f>HLOOKUP(AA$9,Programado!$C$9:$AZ$40,$A14,0)</f>
        <v>957.02509999999984</v>
      </c>
      <c r="AB14" s="34">
        <f>HLOOKUP(AB$9,Realizado!$C$9:$AZ$40,$A14,0)</f>
        <v>1030.4124592828744</v>
      </c>
      <c r="AC14" s="34">
        <f>HLOOKUP(AC$9,Programado!$C$9:$AZ$40,$A14,0)</f>
        <v>478.0129</v>
      </c>
      <c r="AD14" s="34">
        <f>HLOOKUP(AD$9,Realizado!$C$9:$AZ$40,$A14,0)</f>
        <v>465.71193602389684</v>
      </c>
      <c r="AE14" s="34">
        <f>HLOOKUP(AE$9,Programado!$C$9:$AZ$40,$A14,0)</f>
        <v>869.53049999999996</v>
      </c>
      <c r="AF14" s="34">
        <f>HLOOKUP(AF$9,Realizado!$C$9:$AZ$40,$A14,0)</f>
        <v>907.86117347192953</v>
      </c>
      <c r="AG14" s="34">
        <f>HLOOKUP(AG$9,Programado!$C$9:$AZ$40,$A14,0)</f>
        <v>585.01119999999992</v>
      </c>
      <c r="AH14" s="34">
        <f>HLOOKUP(AH$9,Realizado!$C$9:$AZ$40,$A14,0)</f>
        <v>589.58459236389319</v>
      </c>
      <c r="AI14" s="34">
        <f>HLOOKUP(AI$9,Programado!$C$9:$AZ$40,$A14,0)</f>
        <v>376.17840000000001</v>
      </c>
      <c r="AJ14" s="34">
        <f>HLOOKUP(AJ$9,Realizado!$C$9:$AZ$40,$A14,0)</f>
        <v>364.7644819891085</v>
      </c>
      <c r="AK14" s="34">
        <f>HLOOKUP(AK$9,Programado!$C$9:$AZ$40,$A14,0)</f>
        <v>296.51129999999995</v>
      </c>
      <c r="AL14" s="34">
        <f>HLOOKUP(AL$9,Realizado!$C$9:$AZ$40,$A14,0)</f>
        <v>309.49103536283951</v>
      </c>
      <c r="AM14" s="34">
        <f>HLOOKUP(AM$9,Programado!$C$9:$AZ$40,$A14,0)</f>
        <v>195.28879999999998</v>
      </c>
      <c r="AN14" s="34">
        <f>HLOOKUP(AN$9,Realizado!$C$9:$AZ$40,$A14,0)</f>
        <v>180.24121325459308</v>
      </c>
      <c r="AO14" s="34">
        <f>HLOOKUP(AO$9,Programado!$C$9:$AZ$40,$A14,0)</f>
        <v>40.999200000000002</v>
      </c>
      <c r="AP14" s="34">
        <f>HLOOKUP(AP$9,Realizado!$C$9:$AZ$40,$A14,0)</f>
        <v>42.288682385015626</v>
      </c>
      <c r="AQ14" s="34">
        <f>HLOOKUP(AQ$9,Programado!$C$9:$AZ$40,$A14,0)</f>
        <v>25.061699999999998</v>
      </c>
      <c r="AR14" s="34">
        <f>HLOOKUP(AR$9,Realizado!$C$9:$AZ$40,$A14,0)</f>
        <v>29.804425098061966</v>
      </c>
      <c r="AS14" s="34">
        <f>HLOOKUP(AS$9,Programado!$C$9:$AZ$40,$A14,0)</f>
        <v>327.28959999999995</v>
      </c>
      <c r="AT14" s="34">
        <f>HLOOKUP(AT$9,Realizado!$C$9:$AZ$40,$A14,0)</f>
        <v>333.52126694797101</v>
      </c>
      <c r="AU14" s="34">
        <f>HLOOKUP(AU$9,Programado!$C$9:$AZ$40,$A14,0)</f>
        <v>395.84379999999993</v>
      </c>
      <c r="AV14" s="34">
        <f>HLOOKUP(AV$9,Realizado!$C$9:$AZ$40,$A14,0)</f>
        <v>402.75797293235871</v>
      </c>
      <c r="AW14" s="34">
        <f>HLOOKUP(AW$9,Programado!$C$9:$AZ$40,$A14,0)</f>
        <v>26.104599999999998</v>
      </c>
      <c r="AX14" s="34">
        <f>HLOOKUP(AX$9,Realizado!$C$9:$AZ$40,$A14,0)</f>
        <v>150.32231763190026</v>
      </c>
      <c r="AY14" s="34">
        <f>HLOOKUP(AY$9,Programado!$C$9:$AZ$40,$A14,0)</f>
        <v>126.77419999999999</v>
      </c>
      <c r="AZ14" s="34">
        <f>HLOOKUP(AZ$9,Realizado!$C$9:$AZ$40,$A14,0)</f>
        <v>3.4762044329903623</v>
      </c>
      <c r="BA14" s="34">
        <f>HLOOKUP(BA$9,Programado!$C$9:$AZ$40,$A14,0)</f>
        <v>0</v>
      </c>
      <c r="BB14" s="34">
        <f>HLOOKUP(BB$9,Realizado!$C$9:$AZ$40,$A14,0)</f>
        <v>0.36995157843191945</v>
      </c>
      <c r="BC14" s="34">
        <f>HLOOKUP(BC$9,Programado!$C$9:$AZ$40,$A14,0)</f>
        <v>1149.9995999999999</v>
      </c>
      <c r="BD14" s="34">
        <f>HLOOKUP(BD$9,Realizado!$C$9:$AZ$40,$A14,0)</f>
        <v>1192.5997674291359</v>
      </c>
      <c r="BE14" s="34">
        <f>HLOOKUP(BE$9,Programado!$C$9:$AZ$40,$A14,0)</f>
        <v>2299.9974999999999</v>
      </c>
      <c r="BF14" s="34">
        <f>HLOOKUP(BF$9,Realizado!$C$9:$AZ$40,$A14,0)</f>
        <v>2264.2685297285175</v>
      </c>
      <c r="BG14" s="34">
        <f>HLOOKUP(BG$9,Programado!$C$9:$AZ$40,$A14,0)</f>
        <v>0</v>
      </c>
      <c r="BH14" s="34">
        <f>HLOOKUP(BH$9,Realizado!$C$9:$AZ$40,$A14,0)</f>
        <v>0</v>
      </c>
      <c r="BI14" s="34">
        <f>HLOOKUP(BI$9,Programado!$C$9:$AZ$40,$A14,0)</f>
        <v>290</v>
      </c>
      <c r="BJ14" s="34">
        <f>HLOOKUP(BJ$9,Realizado!$C$9:$AZ$40,$A14,0)</f>
        <v>290</v>
      </c>
      <c r="BK14" s="34">
        <f>HLOOKUP(BK$9,Programado!$C$9:$AZ$40,$A14,0)</f>
        <v>292.27919999999995</v>
      </c>
      <c r="BL14" s="34">
        <f>HLOOKUP(BL$9,Realizado!$C$9:$AZ$40,$A14,0)</f>
        <v>306.9504331100872</v>
      </c>
      <c r="BM14" s="34">
        <f>HLOOKUP(BM$9,Programado!$C$9:$AZ$40,$A14,0)</f>
        <v>4000.0000000000109</v>
      </c>
      <c r="BN14" s="34">
        <f>HLOOKUP(BN$9,Realizado!$C$9:$AZ$40,$A14,0)</f>
        <v>4080.4323449308331</v>
      </c>
      <c r="BO14" s="34">
        <f>HLOOKUP(BO$9,Programado!$C$9:$AZ$40,$A14,0)</f>
        <v>222.23249999999999</v>
      </c>
      <c r="BP14" s="34">
        <f>HLOOKUP(BP$9,Realizado!$C$9:$AZ$40,$A14,0)</f>
        <v>224.81635724283012</v>
      </c>
      <c r="BQ14" s="34">
        <f>HLOOKUP(BQ$9,Programado!$C$9:$AZ$40,$A14,0)</f>
        <v>836.94339999999988</v>
      </c>
      <c r="BR14" s="34">
        <f>HLOOKUP(BR$9,Realizado!$C$9:$AZ$40,$A14,0)</f>
        <v>850.83849927372876</v>
      </c>
      <c r="BS14" s="34">
        <f>HLOOKUP(BS$9,Programado!$C$9:$AZ$40,$A14,0)</f>
        <v>0</v>
      </c>
      <c r="BT14" s="34">
        <f>HLOOKUP(BT$9,Realizado!$C$9:$AZ$40,$A14,0)</f>
        <v>0</v>
      </c>
      <c r="BU14" s="34">
        <f>HLOOKUP(BU$9,Programado!$C$9:$AZ$40,$A14,0)</f>
        <v>171.99829999999997</v>
      </c>
      <c r="BV14" s="34">
        <f>HLOOKUP(BV$9,Realizado!$C$9:$AZ$40,$A14,0)</f>
        <v>167.16825041239548</v>
      </c>
      <c r="BW14" s="34">
        <f>HLOOKUP(BW$9,Programado!$C$9:$AZ$40,$A14,0)</f>
        <v>480.25</v>
      </c>
      <c r="BX14" s="34">
        <f>HLOOKUP(BX$9,Realizado!$C$9:$AZ$40,$A14,0)</f>
        <v>439.9536552542948</v>
      </c>
      <c r="BY14" s="34">
        <f>HLOOKUP(BY$9,Programado!$C$9:$AZ$40,$A14,0)</f>
        <v>222.49879999999996</v>
      </c>
      <c r="BZ14" s="34">
        <f>HLOOKUP(BZ$9,Realizado!$C$9:$AZ$40,$A14,0)</f>
        <v>221.17045762929811</v>
      </c>
      <c r="CA14" s="34">
        <f>HLOOKUP(CA$9,Programado!$C$9:$AZ$40,$A14,0)</f>
        <v>33.599199999999996</v>
      </c>
      <c r="CB14" s="34">
        <f>HLOOKUP(CB$9,Realizado!$C$9:$AZ$40,$A14,0)</f>
        <v>34.289685865268083</v>
      </c>
      <c r="CC14" s="34">
        <f>HLOOKUP(CC$9,Programado!$C$9:$AZ$40,$A14,0)</f>
        <v>231.89830000000001</v>
      </c>
      <c r="CD14" s="34">
        <f>HLOOKUP(CD$9,Realizado!$C$9:$AZ$40,$A14,0)</f>
        <v>229.4831087481511</v>
      </c>
      <c r="CE14" s="34">
        <f>HLOOKUP(CE$9,Programado!$C$9:$AZ$40,$A14,0)</f>
        <v>73.394599999999997</v>
      </c>
      <c r="CF14" s="34">
        <f>HLOOKUP(CF$9,Realizado!$C$9:$AZ$40,$A14,0)</f>
        <v>80.27091393240056</v>
      </c>
      <c r="CG14" s="34">
        <f>HLOOKUP(CG$9,Programado!$C$9:$AZ$40,$A14,0)</f>
        <v>22.095800000000001</v>
      </c>
      <c r="CH14" s="34">
        <f>HLOOKUP(CH$9,Realizado!$C$9:$AZ$40,$A14,0)</f>
        <v>23.690305062339657</v>
      </c>
      <c r="CI14" s="34">
        <f>HLOOKUP(CI$9,Programado!$C$9:$AZ$40,$A14,0)</f>
        <v>187.79669999999999</v>
      </c>
      <c r="CJ14" s="34">
        <f>HLOOKUP(CJ$9,Realizado!$C$9:$AZ$40,$A14,0)</f>
        <v>184.33834037400339</v>
      </c>
      <c r="CK14" s="34">
        <f>HLOOKUP(CK$9,Programado!$C$9:$AZ$40,$A14,0)</f>
        <v>261.49379999999996</v>
      </c>
      <c r="CL14" s="34">
        <f>HLOOKUP(CL$9,Realizado!$C$9:$AZ$40,$A14,0)</f>
        <v>273.22516104136969</v>
      </c>
      <c r="CM14" s="34">
        <f>HLOOKUP(CM$9,Programado!$C$9:$AZ$40,$A14,0)</f>
        <v>177.9692</v>
      </c>
      <c r="CN14" s="34">
        <f>HLOOKUP(CN$9,Realizado!$C$9:$AZ$40,$A14,0)</f>
        <v>185.89316189812934</v>
      </c>
      <c r="CO14" s="34">
        <f>HLOOKUP(CO$9,Programado!$C$9:$AZ$40,$A14,0)</f>
        <v>8.1528999999999989</v>
      </c>
      <c r="CP14" s="34">
        <f>HLOOKUP(CP$9,Realizado!$C$9:$AZ$40,$A14,0)</f>
        <v>8.3273955658193586</v>
      </c>
      <c r="CQ14" s="34">
        <f>HLOOKUP(CQ$9,Programado!$C$9:$AZ$40,$A14,0)</f>
        <v>162.75459999999998</v>
      </c>
      <c r="CR14" s="34">
        <f>HLOOKUP(CR$9,Realizado!$C$9:$AZ$40,$A14,0)</f>
        <v>171.9181069824366</v>
      </c>
      <c r="CS14" s="34">
        <f>HLOOKUP(CS$9,Programado!$C$9:$AZ$40,$A14,0)</f>
        <v>295.23509999999993</v>
      </c>
      <c r="CT14" s="34">
        <f>HLOOKUP(CT$9,Realizado!$C$9:$AZ$40,$A14,0)</f>
        <v>302.79089058041353</v>
      </c>
      <c r="CU14" s="34">
        <f>HLOOKUP(CU$9,Programado!$C$9:$AZ$40,$A14,0)</f>
        <v>769.46379999999999</v>
      </c>
      <c r="CV14" s="34">
        <f>HLOOKUP(CV$9,Realizado!$C$9:$AZ$40,$A14,0)</f>
        <v>844.54154809562328</v>
      </c>
      <c r="CW14" s="34">
        <f>HLOOKUP(CW$9,Programado!$C$9:$AZ$40,$A14,0)</f>
        <v>749.99749999999995</v>
      </c>
      <c r="CX14" s="34">
        <f>HLOOKUP(CX$9,Realizado!$C$9:$AZ$40,$A14,0)</f>
        <v>723.88961513481559</v>
      </c>
      <c r="CY14" s="19">
        <f t="shared" si="0"/>
        <v>20461.911500000013</v>
      </c>
      <c r="CZ14" s="19">
        <f t="shared" si="1"/>
        <v>20577.9095444173</v>
      </c>
      <c r="DA14" s="36"/>
      <c r="DB14" s="37"/>
      <c r="DC14" s="36"/>
    </row>
    <row r="15" spans="1:107">
      <c r="A15" s="41">
        <v>7</v>
      </c>
      <c r="B15" s="18">
        <f t="shared" si="2"/>
        <v>45905</v>
      </c>
      <c r="C15" s="19">
        <f>HLOOKUP(C$9,Programado!$C$9:$AZ$40,$A15,0)</f>
        <v>0</v>
      </c>
      <c r="D15" s="19">
        <f>HLOOKUP(D$9,Realizado!$C$9:$AZ$40,$A15,0)</f>
        <v>0</v>
      </c>
      <c r="E15" s="19">
        <f>HLOOKUP(E$9,Programado!$C$9:$AZ$40,$A15,0)</f>
        <v>203.0009</v>
      </c>
      <c r="F15" s="19">
        <f>HLOOKUP(F$9,Realizado!$C$9:$AZ$40,$A15,0)</f>
        <v>91.173762261984848</v>
      </c>
      <c r="G15" s="19">
        <f>HLOOKUP(G$9,Programado!$C$9:$AZ$40,$A15,0)</f>
        <v>0</v>
      </c>
      <c r="H15" s="19">
        <f>HLOOKUP(H$9,Realizado!$C$9:$AZ$40,$A15,0)</f>
        <v>0</v>
      </c>
      <c r="I15" s="19">
        <f>HLOOKUP(I$9,Programado!$C$9:$AZ$40,$A15,0)</f>
        <v>1884.0033000000001</v>
      </c>
      <c r="J15" s="19">
        <f>HLOOKUP(J$9,Realizado!$C$9:$AZ$40,$A15,0)</f>
        <v>1912.0151131117559</v>
      </c>
      <c r="K15" s="19">
        <f>HLOOKUP(K$9,Programado!$C$9:$AZ$40,$A15,0)</f>
        <v>0.29749999999999999</v>
      </c>
      <c r="L15" s="19">
        <f>HLOOKUP(L$9,Realizado!$C$9:$AZ$40,$A15,0)</f>
        <v>0.36807501245436625</v>
      </c>
      <c r="M15" s="19">
        <f>HLOOKUP(M$9,Programado!$C$9:$AZ$40,$A15,0)</f>
        <v>36.3005</v>
      </c>
      <c r="N15" s="19">
        <f>HLOOKUP(N$9,Realizado!$C$9:$AZ$40,$A15,0)</f>
        <v>36.279918124890209</v>
      </c>
      <c r="O15" s="19">
        <f>HLOOKUP(O$9,Programado!$C$9:$AZ$40,$A15,0)</f>
        <v>68.140500000000003</v>
      </c>
      <c r="P15" s="19">
        <f>HLOOKUP(P$9,Realizado!$C$9:$AZ$40,$A15,0)</f>
        <v>64.577460742976854</v>
      </c>
      <c r="Q15" s="19">
        <f>HLOOKUP(Q$9,Programado!$C$9:$AZ$40,$A15,0)</f>
        <v>119.38459999999999</v>
      </c>
      <c r="R15" s="19">
        <f>HLOOKUP(R$9,Realizado!$C$9:$AZ$40,$A15,0)</f>
        <v>106.73424734785588</v>
      </c>
      <c r="S15" s="19">
        <f>HLOOKUP(S$9,Programado!$C$9:$AZ$40,$A15,0)</f>
        <v>50.802899999999994</v>
      </c>
      <c r="T15" s="19">
        <f>HLOOKUP(T$9,Realizado!$C$9:$AZ$40,$A15,0)</f>
        <v>51.926725245728939</v>
      </c>
      <c r="U15" s="19">
        <f>HLOOKUP(U$9,Programado!$C$9:$AZ$40,$A15,0)</f>
        <v>241.65789999999996</v>
      </c>
      <c r="V15" s="19">
        <f>HLOOKUP(V$9,Realizado!$C$9:$AZ$40,$A15,0)</f>
        <v>245.17414920988921</v>
      </c>
      <c r="W15" s="19">
        <f>HLOOKUP(W$9,Programado!$C$9:$AZ$40,$A15,0)</f>
        <v>265.54459999999995</v>
      </c>
      <c r="X15" s="19">
        <f>HLOOKUP(X$9,Realizado!$C$9:$AZ$40,$A15,0)</f>
        <v>264.78158286678109</v>
      </c>
      <c r="Y15" s="19">
        <f>HLOOKUP(Y$9,Programado!$C$9:$AZ$40,$A15,0)</f>
        <v>1202.8803999999998</v>
      </c>
      <c r="Z15" s="19">
        <f>HLOOKUP(Z$9,Realizado!$C$9:$AZ$40,$A15,0)</f>
        <v>1232.349992208231</v>
      </c>
      <c r="AA15" s="19">
        <f>HLOOKUP(AA$9,Programado!$C$9:$AZ$40,$A15,0)</f>
        <v>1009.1251</v>
      </c>
      <c r="AB15" s="19">
        <f>HLOOKUP(AB$9,Realizado!$C$9:$AZ$40,$A15,0)</f>
        <v>1026.3405791924374</v>
      </c>
      <c r="AC15" s="19">
        <f>HLOOKUP(AC$9,Programado!$C$9:$AZ$40,$A15,0)</f>
        <v>430.99879999999996</v>
      </c>
      <c r="AD15" s="19">
        <f>HLOOKUP(AD$9,Realizado!$C$9:$AZ$40,$A15,0)</f>
        <v>420.830107538758</v>
      </c>
      <c r="AE15" s="19">
        <f>HLOOKUP(AE$9,Programado!$C$9:$AZ$40,$A15,0)</f>
        <v>812.94589999999994</v>
      </c>
      <c r="AF15" s="19">
        <f>HLOOKUP(AF$9,Realizado!$C$9:$AZ$40,$A15,0)</f>
        <v>838.29285147122323</v>
      </c>
      <c r="AG15" s="19">
        <f>HLOOKUP(AG$9,Programado!$C$9:$AZ$40,$A15,0)</f>
        <v>590.65239999999983</v>
      </c>
      <c r="AH15" s="19">
        <f>HLOOKUP(AH$9,Realizado!$C$9:$AZ$40,$A15,0)</f>
        <v>594.35589540224953</v>
      </c>
      <c r="AI15" s="19">
        <f>HLOOKUP(AI$9,Programado!$C$9:$AZ$40,$A15,0)</f>
        <v>366.04579999999999</v>
      </c>
      <c r="AJ15" s="19">
        <f>HLOOKUP(AJ$9,Realizado!$C$9:$AZ$40,$A15,0)</f>
        <v>382.44736319559263</v>
      </c>
      <c r="AK15" s="19">
        <f>HLOOKUP(AK$9,Programado!$C$9:$AZ$40,$A15,0)</f>
        <v>274.90999999999997</v>
      </c>
      <c r="AL15" s="19">
        <f>HLOOKUP(AL$9,Realizado!$C$9:$AZ$40,$A15,0)</f>
        <v>266.40239970967917</v>
      </c>
      <c r="AM15" s="19">
        <f>HLOOKUP(AM$9,Programado!$C$9:$AZ$40,$A15,0)</f>
        <v>184.73379999999997</v>
      </c>
      <c r="AN15" s="19">
        <f>HLOOKUP(AN$9,Realizado!$C$9:$AZ$40,$A15,0)</f>
        <v>155.92038202379536</v>
      </c>
      <c r="AO15" s="19">
        <f>HLOOKUP(AO$9,Programado!$C$9:$AZ$40,$A15,0)</f>
        <v>39.998699999999999</v>
      </c>
      <c r="AP15" s="19">
        <f>HLOOKUP(AP$9,Realizado!$C$9:$AZ$40,$A15,0)</f>
        <v>43.809505069395541</v>
      </c>
      <c r="AQ15" s="19">
        <f>HLOOKUP(AQ$9,Programado!$C$9:$AZ$40,$A15,0)</f>
        <v>28.090399999999999</v>
      </c>
      <c r="AR15" s="19">
        <f>HLOOKUP(AR$9,Realizado!$C$9:$AZ$40,$A15,0)</f>
        <v>24.721344026578151</v>
      </c>
      <c r="AS15" s="19">
        <f>HLOOKUP(AS$9,Programado!$C$9:$AZ$40,$A15,0)</f>
        <v>341.8467</v>
      </c>
      <c r="AT15" s="19">
        <f>HLOOKUP(AT$9,Realizado!$C$9:$AZ$40,$A15,0)</f>
        <v>344.98199153459638</v>
      </c>
      <c r="AU15" s="19">
        <f>HLOOKUP(AU$9,Programado!$C$9:$AZ$40,$A15,0)</f>
        <v>377.51329999999996</v>
      </c>
      <c r="AV15" s="19">
        <f>HLOOKUP(AV$9,Realizado!$C$9:$AZ$40,$A15,0)</f>
        <v>378.35135582830156</v>
      </c>
      <c r="AW15" s="19">
        <f>HLOOKUP(AW$9,Programado!$C$9:$AZ$40,$A15,0)</f>
        <v>30.305899999999998</v>
      </c>
      <c r="AX15" s="19">
        <f>HLOOKUP(AX$9,Realizado!$C$9:$AZ$40,$A15,0)</f>
        <v>151.22977132247419</v>
      </c>
      <c r="AY15" s="19">
        <f>HLOOKUP(AY$9,Programado!$C$9:$AZ$40,$A15,0)</f>
        <v>127.49879999999997</v>
      </c>
      <c r="AZ15" s="19">
        <f>HLOOKUP(AZ$9,Realizado!$C$9:$AZ$40,$A15,0)</f>
        <v>6.1465578190485868</v>
      </c>
      <c r="BA15" s="19">
        <f>HLOOKUP(BA$9,Programado!$C$9:$AZ$40,$A15,0)</f>
        <v>199.99959999999999</v>
      </c>
      <c r="BB15" s="19">
        <f>HLOOKUP(BB$9,Realizado!$C$9:$AZ$40,$A15,0)</f>
        <v>195.65720276019263</v>
      </c>
      <c r="BC15" s="19">
        <f>HLOOKUP(BC$9,Programado!$C$9:$AZ$40,$A15,0)</f>
        <v>1199.9999999999998</v>
      </c>
      <c r="BD15" s="19">
        <f>HLOOKUP(BD$9,Realizado!$C$9:$AZ$40,$A15,0)</f>
        <v>1242.1504920664286</v>
      </c>
      <c r="BE15" s="19">
        <f>HLOOKUP(BE$9,Programado!$C$9:$AZ$40,$A15,0)</f>
        <v>2350.0003999999999</v>
      </c>
      <c r="BF15" s="19">
        <f>HLOOKUP(BF$9,Realizado!$C$9:$AZ$40,$A15,0)</f>
        <v>2264.3762982318012</v>
      </c>
      <c r="BG15" s="19">
        <f>HLOOKUP(BG$9,Programado!$C$9:$AZ$40,$A15,0)</f>
        <v>0</v>
      </c>
      <c r="BH15" s="19">
        <f>HLOOKUP(BH$9,Realizado!$C$9:$AZ$40,$A15,0)</f>
        <v>0</v>
      </c>
      <c r="BI15" s="19">
        <f>HLOOKUP(BI$9,Programado!$C$9:$AZ$40,$A15,0)</f>
        <v>1110.0003999999999</v>
      </c>
      <c r="BJ15" s="19">
        <f>HLOOKUP(BJ$9,Realizado!$C$9:$AZ$40,$A15,0)</f>
        <v>1110.0003999999999</v>
      </c>
      <c r="BK15" s="19">
        <f>HLOOKUP(BK$9,Programado!$C$9:$AZ$40,$A15,0)</f>
        <v>295.44379999999995</v>
      </c>
      <c r="BL15" s="19">
        <f>HLOOKUP(BL$9,Realizado!$C$9:$AZ$40,$A15,0)</f>
        <v>302.77721845686278</v>
      </c>
      <c r="BM15" s="19">
        <f>HLOOKUP(BM$9,Programado!$C$9:$AZ$40,$A15,0)</f>
        <v>3999.9999999999991</v>
      </c>
      <c r="BN15" s="19">
        <f>HLOOKUP(BN$9,Realizado!$C$9:$AZ$40,$A15,0)</f>
        <v>4081.1325763033842</v>
      </c>
      <c r="BO15" s="19">
        <f>HLOOKUP(BO$9,Programado!$C$9:$AZ$40,$A15,0)</f>
        <v>234.36919999999998</v>
      </c>
      <c r="BP15" s="19">
        <f>HLOOKUP(BP$9,Realizado!$C$9:$AZ$40,$A15,0)</f>
        <v>243.52250306878855</v>
      </c>
      <c r="BQ15" s="19">
        <f>HLOOKUP(BQ$9,Programado!$C$9:$AZ$40,$A15,0)</f>
        <v>827.90289999999993</v>
      </c>
      <c r="BR15" s="19">
        <f>HLOOKUP(BR$9,Realizado!$C$9:$AZ$40,$A15,0)</f>
        <v>845.25517932880052</v>
      </c>
      <c r="BS15" s="19">
        <f>HLOOKUP(BS$9,Programado!$C$9:$AZ$40,$A15,0)</f>
        <v>0</v>
      </c>
      <c r="BT15" s="19">
        <f>HLOOKUP(BT$9,Realizado!$C$9:$AZ$40,$A15,0)</f>
        <v>0</v>
      </c>
      <c r="BU15" s="19">
        <f>HLOOKUP(BU$9,Programado!$C$9:$AZ$40,$A15,0)</f>
        <v>150.59879999999998</v>
      </c>
      <c r="BV15" s="19">
        <f>HLOOKUP(BV$9,Realizado!$C$9:$AZ$40,$A15,0)</f>
        <v>144.8821528629735</v>
      </c>
      <c r="BW15" s="19">
        <f>HLOOKUP(BW$9,Programado!$C$9:$AZ$40,$A15,0)</f>
        <v>482.24</v>
      </c>
      <c r="BX15" s="19">
        <f>HLOOKUP(BX$9,Realizado!$C$9:$AZ$40,$A15,0)</f>
        <v>475.94806726974321</v>
      </c>
      <c r="BY15" s="19">
        <f>HLOOKUP(BY$9,Programado!$C$9:$AZ$40,$A15,0)</f>
        <v>224.99789999999999</v>
      </c>
      <c r="BZ15" s="19">
        <f>HLOOKUP(BZ$9,Realizado!$C$9:$AZ$40,$A15,0)</f>
        <v>247.36517402910943</v>
      </c>
      <c r="CA15" s="19">
        <f>HLOOKUP(CA$9,Programado!$C$9:$AZ$40,$A15,0)</f>
        <v>34.199599999999997</v>
      </c>
      <c r="CB15" s="19">
        <f>HLOOKUP(CB$9,Realizado!$C$9:$AZ$40,$A15,0)</f>
        <v>35.090711456829368</v>
      </c>
      <c r="CC15" s="19">
        <f>HLOOKUP(CC$9,Programado!$C$9:$AZ$40,$A15,0)</f>
        <v>231.49799999999996</v>
      </c>
      <c r="CD15" s="19">
        <f>HLOOKUP(CD$9,Realizado!$C$9:$AZ$40,$A15,0)</f>
        <v>228.50246898445252</v>
      </c>
      <c r="CE15" s="19">
        <f>HLOOKUP(CE$9,Programado!$C$9:$AZ$40,$A15,0)</f>
        <v>82.995399999999989</v>
      </c>
      <c r="CF15" s="19">
        <f>HLOOKUP(CF$9,Realizado!$C$9:$AZ$40,$A15,0)</f>
        <v>89.604953104750251</v>
      </c>
      <c r="CG15" s="19">
        <f>HLOOKUP(CG$9,Programado!$C$9:$AZ$40,$A15,0)</f>
        <v>30.996699999999997</v>
      </c>
      <c r="CH15" s="19">
        <f>HLOOKUP(CH$9,Realizado!$C$9:$AZ$40,$A15,0)</f>
        <v>29.602292134194087</v>
      </c>
      <c r="CI15" s="19">
        <f>HLOOKUP(CI$9,Programado!$C$9:$AZ$40,$A15,0)</f>
        <v>191.3271</v>
      </c>
      <c r="CJ15" s="19">
        <f>HLOOKUP(CJ$9,Realizado!$C$9:$AZ$40,$A15,0)</f>
        <v>195.36490010031309</v>
      </c>
      <c r="CK15" s="19">
        <f>HLOOKUP(CK$9,Programado!$C$9:$AZ$40,$A15,0)</f>
        <v>255.99669999999998</v>
      </c>
      <c r="CL15" s="19">
        <f>HLOOKUP(CL$9,Realizado!$C$9:$AZ$40,$A15,0)</f>
        <v>286.84881191436574</v>
      </c>
      <c r="CM15" s="19">
        <f>HLOOKUP(CM$9,Programado!$C$9:$AZ$40,$A15,0)</f>
        <v>176.98829999999998</v>
      </c>
      <c r="CN15" s="19">
        <f>HLOOKUP(CN$9,Realizado!$C$9:$AZ$40,$A15,0)</f>
        <v>184.29379152354613</v>
      </c>
      <c r="CO15" s="19">
        <f>HLOOKUP(CO$9,Programado!$C$9:$AZ$40,$A15,0)</f>
        <v>8.4708000000000006</v>
      </c>
      <c r="CP15" s="19">
        <f>HLOOKUP(CP$9,Realizado!$C$9:$AZ$40,$A15,0)</f>
        <v>9.0158271987274503</v>
      </c>
      <c r="CQ15" s="19">
        <f>HLOOKUP(CQ$9,Programado!$C$9:$AZ$40,$A15,0)</f>
        <v>175.17789999999999</v>
      </c>
      <c r="CR15" s="19">
        <f>HLOOKUP(CR$9,Realizado!$C$9:$AZ$40,$A15,0)</f>
        <v>181.17225806031331</v>
      </c>
      <c r="CS15" s="19">
        <f>HLOOKUP(CS$9,Programado!$C$9:$AZ$40,$A15,0)</f>
        <v>306.33499999999992</v>
      </c>
      <c r="CT15" s="19">
        <f>HLOOKUP(CT$9,Realizado!$C$9:$AZ$40,$A15,0)</f>
        <v>320.75927789633948</v>
      </c>
      <c r="CU15" s="19">
        <f>HLOOKUP(CU$9,Programado!$C$9:$AZ$40,$A15,0)</f>
        <v>798.83209999999997</v>
      </c>
      <c r="CV15" s="19">
        <f>HLOOKUP(CV$9,Realizado!$C$9:$AZ$40,$A15,0)</f>
        <v>811.61103215981075</v>
      </c>
      <c r="CW15" s="19">
        <f>HLOOKUP(CW$9,Programado!$C$9:$AZ$40,$A15,0)</f>
        <v>749.99950000000001</v>
      </c>
      <c r="CX15" s="19">
        <f>HLOOKUP(CX$9,Realizado!$C$9:$AZ$40,$A15,0)</f>
        <v>735.35409285339597</v>
      </c>
      <c r="CY15" s="19">
        <f t="shared" si="0"/>
        <v>22805.048799999993</v>
      </c>
      <c r="CZ15" s="19">
        <f t="shared" si="1"/>
        <v>22899.498812031798</v>
      </c>
      <c r="DA15" s="1"/>
      <c r="DB15" s="1"/>
      <c r="DC15" s="1"/>
    </row>
    <row r="16" spans="1:107" s="38" customFormat="1">
      <c r="A16" s="42">
        <v>8</v>
      </c>
      <c r="B16" s="35">
        <f t="shared" si="2"/>
        <v>45906</v>
      </c>
      <c r="C16" s="34">
        <f>HLOOKUP(C$9,Programado!$C$9:$AZ$40,$A16,0)</f>
        <v>0</v>
      </c>
      <c r="D16" s="34">
        <f>HLOOKUP(D$9,Realizado!$C$9:$AZ$40,$A16,0)</f>
        <v>0</v>
      </c>
      <c r="E16" s="34">
        <f>HLOOKUP(E$9,Programado!$C$9:$AZ$40,$A16,0)</f>
        <v>196.9958</v>
      </c>
      <c r="F16" s="34">
        <f>HLOOKUP(F$9,Realizado!$C$9:$AZ$40,$A16,0)</f>
        <v>181.71512178953407</v>
      </c>
      <c r="G16" s="34">
        <f>HLOOKUP(G$9,Programado!$C$9:$AZ$40,$A16,0)</f>
        <v>0</v>
      </c>
      <c r="H16" s="34">
        <f>HLOOKUP(H$9,Realizado!$C$9:$AZ$40,$A16,0)</f>
        <v>0</v>
      </c>
      <c r="I16" s="34">
        <f>HLOOKUP(I$9,Programado!$C$9:$AZ$40,$A16,0)</f>
        <v>1722.9975999999999</v>
      </c>
      <c r="J16" s="34">
        <f>HLOOKUP(J$9,Realizado!$C$9:$AZ$40,$A16,0)</f>
        <v>1779.8204228230181</v>
      </c>
      <c r="K16" s="34">
        <f>HLOOKUP(K$9,Programado!$C$9:$AZ$40,$A16,0)</f>
        <v>0.29749999999999999</v>
      </c>
      <c r="L16" s="34">
        <f>HLOOKUP(L$9,Realizado!$C$9:$AZ$40,$A16,0)</f>
        <v>0</v>
      </c>
      <c r="M16" s="34">
        <f>HLOOKUP(M$9,Programado!$C$9:$AZ$40,$A16,0)</f>
        <v>43.501599999999996</v>
      </c>
      <c r="N16" s="34">
        <f>HLOOKUP(N$9,Realizado!$C$9:$AZ$40,$A16,0)</f>
        <v>42.961565328395423</v>
      </c>
      <c r="O16" s="34">
        <f>HLOOKUP(O$9,Programado!$C$9:$AZ$40,$A16,0)</f>
        <v>49.430799999999998</v>
      </c>
      <c r="P16" s="34">
        <f>HLOOKUP(P$9,Realizado!$C$9:$AZ$40,$A16,0)</f>
        <v>52.392381689016048</v>
      </c>
      <c r="Q16" s="34">
        <f>HLOOKUP(Q$9,Programado!$C$9:$AZ$40,$A16,0)</f>
        <v>119.38459999999999</v>
      </c>
      <c r="R16" s="34">
        <f>HLOOKUP(R$9,Realizado!$C$9:$AZ$40,$A16,0)</f>
        <v>130.8001336865602</v>
      </c>
      <c r="S16" s="34">
        <f>HLOOKUP(S$9,Programado!$C$9:$AZ$40,$A16,0)</f>
        <v>50.902099999999997</v>
      </c>
      <c r="T16" s="34">
        <f>HLOOKUP(T$9,Realizado!$C$9:$AZ$40,$A16,0)</f>
        <v>48.777311373686771</v>
      </c>
      <c r="U16" s="34">
        <f>HLOOKUP(U$9,Programado!$C$9:$AZ$40,$A16,0)</f>
        <v>216.91299999999995</v>
      </c>
      <c r="V16" s="34">
        <f>HLOOKUP(V$9,Realizado!$C$9:$AZ$40,$A16,0)</f>
        <v>214.35289343284734</v>
      </c>
      <c r="W16" s="34">
        <f>HLOOKUP(W$9,Programado!$C$9:$AZ$40,$A16,0)</f>
        <v>257.92079999999999</v>
      </c>
      <c r="X16" s="34">
        <f>HLOOKUP(X$9,Realizado!$C$9:$AZ$40,$A16,0)</f>
        <v>258.94144146378153</v>
      </c>
      <c r="Y16" s="34">
        <f>HLOOKUP(Y$9,Programado!$C$9:$AZ$40,$A16,0)</f>
        <v>1171.9144999999999</v>
      </c>
      <c r="Z16" s="34">
        <f>HLOOKUP(Z$9,Realizado!$C$9:$AZ$40,$A16,0)</f>
        <v>1253.4187345999289</v>
      </c>
      <c r="AA16" s="34">
        <f>HLOOKUP(AA$9,Programado!$C$9:$AZ$40,$A16,0)</f>
        <v>1014.4170999999999</v>
      </c>
      <c r="AB16" s="34">
        <f>HLOOKUP(AB$9,Realizado!$C$9:$AZ$40,$A16,0)</f>
        <v>1027.5662448566352</v>
      </c>
      <c r="AC16" s="34">
        <f>HLOOKUP(AC$9,Programado!$C$9:$AZ$40,$A16,0)</f>
        <v>267.22789999999998</v>
      </c>
      <c r="AD16" s="34">
        <f>HLOOKUP(AD$9,Realizado!$C$9:$AZ$40,$A16,0)</f>
        <v>436.84472159119713</v>
      </c>
      <c r="AE16" s="34">
        <f>HLOOKUP(AE$9,Programado!$C$9:$AZ$40,$A16,0)</f>
        <v>820.01419999999996</v>
      </c>
      <c r="AF16" s="34">
        <f>HLOOKUP(AF$9,Realizado!$C$9:$AZ$40,$A16,0)</f>
        <v>784.49090065221094</v>
      </c>
      <c r="AG16" s="34">
        <f>HLOOKUP(AG$9,Programado!$C$9:$AZ$40,$A16,0)</f>
        <v>561.61539999999991</v>
      </c>
      <c r="AH16" s="34">
        <f>HLOOKUP(AH$9,Realizado!$C$9:$AZ$40,$A16,0)</f>
        <v>541.05069840558144</v>
      </c>
      <c r="AI16" s="34">
        <f>HLOOKUP(AI$9,Programado!$C$9:$AZ$40,$A16,0)</f>
        <v>437.04419999999993</v>
      </c>
      <c r="AJ16" s="34">
        <f>HLOOKUP(AJ$9,Realizado!$C$9:$AZ$40,$A16,0)</f>
        <v>381.02090497179802</v>
      </c>
      <c r="AK16" s="34">
        <f>HLOOKUP(AK$9,Programado!$C$9:$AZ$40,$A16,0)</f>
        <v>184.91040000000001</v>
      </c>
      <c r="AL16" s="34">
        <f>HLOOKUP(AL$9,Realizado!$C$9:$AZ$40,$A16,0)</f>
        <v>160.47882886412611</v>
      </c>
      <c r="AM16" s="34">
        <f>HLOOKUP(AM$9,Programado!$C$9:$AZ$40,$A16,0)</f>
        <v>127.13839999999999</v>
      </c>
      <c r="AN16" s="34">
        <f>HLOOKUP(AN$9,Realizado!$C$9:$AZ$40,$A16,0)</f>
        <v>83.149566141967199</v>
      </c>
      <c r="AO16" s="34">
        <f>HLOOKUP(AO$9,Programado!$C$9:$AZ$40,$A16,0)</f>
        <v>27.998799999999999</v>
      </c>
      <c r="AP16" s="34">
        <f>HLOOKUP(AP$9,Realizado!$C$9:$AZ$40,$A16,0)</f>
        <v>21.976732243979633</v>
      </c>
      <c r="AQ16" s="34">
        <f>HLOOKUP(AQ$9,Programado!$C$9:$AZ$40,$A16,0)</f>
        <v>21.671199999999999</v>
      </c>
      <c r="AR16" s="34">
        <f>HLOOKUP(AR$9,Realizado!$C$9:$AZ$40,$A16,0)</f>
        <v>14.366989124147425</v>
      </c>
      <c r="AS16" s="34">
        <f>HLOOKUP(AS$9,Programado!$C$9:$AZ$40,$A16,0)</f>
        <v>327.70420000000001</v>
      </c>
      <c r="AT16" s="34">
        <f>HLOOKUP(AT$9,Realizado!$C$9:$AZ$40,$A16,0)</f>
        <v>337.33873830802219</v>
      </c>
      <c r="AU16" s="34">
        <f>HLOOKUP(AU$9,Programado!$C$9:$AZ$40,$A16,0)</f>
        <v>314.38669999999996</v>
      </c>
      <c r="AV16" s="34">
        <f>HLOOKUP(AV$9,Realizado!$C$9:$AZ$40,$A16,0)</f>
        <v>328.0454474254708</v>
      </c>
      <c r="AW16" s="34">
        <f>HLOOKUP(AW$9,Programado!$C$9:$AZ$40,$A16,0)</f>
        <v>22.681699999999999</v>
      </c>
      <c r="AX16" s="34">
        <f>HLOOKUP(AX$9,Realizado!$C$9:$AZ$40,$A16,0)</f>
        <v>147.06915646938481</v>
      </c>
      <c r="AY16" s="34">
        <f>HLOOKUP(AY$9,Programado!$C$9:$AZ$40,$A16,0)</f>
        <v>122.93459999999999</v>
      </c>
      <c r="AZ16" s="34">
        <f>HLOOKUP(AZ$9,Realizado!$C$9:$AZ$40,$A16,0)</f>
        <v>3.2016896385597207</v>
      </c>
      <c r="BA16" s="34">
        <f>HLOOKUP(BA$9,Programado!$C$9:$AZ$40,$A16,0)</f>
        <v>400.00039999999996</v>
      </c>
      <c r="BB16" s="34">
        <f>HLOOKUP(BB$9,Realizado!$C$9:$AZ$40,$A16,0)</f>
        <v>404.25359601646863</v>
      </c>
      <c r="BC16" s="34">
        <f>HLOOKUP(BC$9,Programado!$C$9:$AZ$40,$A16,0)</f>
        <v>1299.9974999999999</v>
      </c>
      <c r="BD16" s="34">
        <f>HLOOKUP(BD$9,Realizado!$C$9:$AZ$40,$A16,0)</f>
        <v>1281.335334324571</v>
      </c>
      <c r="BE16" s="34">
        <f>HLOOKUP(BE$9,Programado!$C$9:$AZ$40,$A16,0)</f>
        <v>2349.9999999999995</v>
      </c>
      <c r="BF16" s="34">
        <f>HLOOKUP(BF$9,Realizado!$C$9:$AZ$40,$A16,0)</f>
        <v>2289.72093024378</v>
      </c>
      <c r="BG16" s="34">
        <f>HLOOKUP(BG$9,Programado!$C$9:$AZ$40,$A16,0)</f>
        <v>0</v>
      </c>
      <c r="BH16" s="34">
        <f>HLOOKUP(BH$9,Realizado!$C$9:$AZ$40,$A16,0)</f>
        <v>0</v>
      </c>
      <c r="BI16" s="34">
        <f>HLOOKUP(BI$9,Programado!$C$9:$AZ$40,$A16,0)</f>
        <v>1110</v>
      </c>
      <c r="BJ16" s="34">
        <f>HLOOKUP(BJ$9,Realizado!$C$9:$AZ$40,$A16,0)</f>
        <v>1110</v>
      </c>
      <c r="BK16" s="34">
        <f>HLOOKUP(BK$9,Programado!$C$9:$AZ$40,$A16,0)</f>
        <v>266.16329999999994</v>
      </c>
      <c r="BL16" s="34">
        <f>HLOOKUP(BL$9,Realizado!$C$9:$AZ$40,$A16,0)</f>
        <v>274.24912630439093</v>
      </c>
      <c r="BM16" s="34">
        <f>HLOOKUP(BM$9,Programado!$C$9:$AZ$40,$A16,0)</f>
        <v>2999.9999999999995</v>
      </c>
      <c r="BN16" s="34">
        <f>HLOOKUP(BN$9,Realizado!$C$9:$AZ$40,$A16,0)</f>
        <v>3066.6852533199199</v>
      </c>
      <c r="BO16" s="34">
        <f>HLOOKUP(BO$9,Programado!$C$9:$AZ$40,$A16,0)</f>
        <v>223.53509999999997</v>
      </c>
      <c r="BP16" s="34">
        <f>HLOOKUP(BP$9,Realizado!$C$9:$AZ$40,$A16,0)</f>
        <v>223.21323373629201</v>
      </c>
      <c r="BQ16" s="34">
        <f>HLOOKUP(BQ$9,Programado!$C$9:$AZ$40,$A16,0)</f>
        <v>695.1259</v>
      </c>
      <c r="BR16" s="34">
        <f>HLOOKUP(BR$9,Realizado!$C$9:$AZ$40,$A16,0)</f>
        <v>719.22742100401206</v>
      </c>
      <c r="BS16" s="34">
        <f>HLOOKUP(BS$9,Programado!$C$9:$AZ$40,$A16,0)</f>
        <v>0</v>
      </c>
      <c r="BT16" s="34">
        <f>HLOOKUP(BT$9,Realizado!$C$9:$AZ$40,$A16,0)</f>
        <v>0</v>
      </c>
      <c r="BU16" s="34">
        <f>HLOOKUP(BU$9,Programado!$C$9:$AZ$40,$A16,0)</f>
        <v>77.49669999999999</v>
      </c>
      <c r="BV16" s="34">
        <f>HLOOKUP(BV$9,Realizado!$C$9:$AZ$40,$A16,0)</f>
        <v>78.437508972331074</v>
      </c>
      <c r="BW16" s="34">
        <f>HLOOKUP(BW$9,Programado!$C$9:$AZ$40,$A16,0)</f>
        <v>422.69459999999998</v>
      </c>
      <c r="BX16" s="34">
        <f>HLOOKUP(BX$9,Realizado!$C$9:$AZ$40,$A16,0)</f>
        <v>414.9419796629038</v>
      </c>
      <c r="BY16" s="34">
        <f>HLOOKUP(BY$9,Programado!$C$9:$AZ$40,$A16,0)</f>
        <v>145.9958</v>
      </c>
      <c r="BZ16" s="34">
        <f>HLOOKUP(BZ$9,Realizado!$C$9:$AZ$40,$A16,0)</f>
        <v>141.2944267947457</v>
      </c>
      <c r="CA16" s="34">
        <f>HLOOKUP(CA$9,Programado!$C$9:$AZ$40,$A16,0)</f>
        <v>18.997099999999996</v>
      </c>
      <c r="CB16" s="34">
        <f>HLOOKUP(CB$9,Realizado!$C$9:$AZ$40,$A16,0)</f>
        <v>18.919002023983637</v>
      </c>
      <c r="CC16" s="34">
        <f>HLOOKUP(CC$9,Programado!$C$9:$AZ$40,$A16,0)</f>
        <v>229.69540000000001</v>
      </c>
      <c r="CD16" s="34">
        <f>HLOOKUP(CD$9,Realizado!$C$9:$AZ$40,$A16,0)</f>
        <v>231.93578048081341</v>
      </c>
      <c r="CE16" s="34">
        <f>HLOOKUP(CE$9,Programado!$C$9:$AZ$40,$A16,0)</f>
        <v>69.296699999999987</v>
      </c>
      <c r="CF16" s="34">
        <f>HLOOKUP(CF$9,Realizado!$C$9:$AZ$40,$A16,0)</f>
        <v>70.616250058743219</v>
      </c>
      <c r="CG16" s="34">
        <f>HLOOKUP(CG$9,Programado!$C$9:$AZ$40,$A16,0)</f>
        <v>25.195</v>
      </c>
      <c r="CH16" s="34">
        <f>HLOOKUP(CH$9,Realizado!$C$9:$AZ$40,$A16,0)</f>
        <v>22.171627024791231</v>
      </c>
      <c r="CI16" s="34">
        <f>HLOOKUP(CI$9,Programado!$C$9:$AZ$40,$A16,0)</f>
        <v>199.29549999999998</v>
      </c>
      <c r="CJ16" s="34">
        <f>HLOOKUP(CJ$9,Realizado!$C$9:$AZ$40,$A16,0)</f>
        <v>202.55842571397767</v>
      </c>
      <c r="CK16" s="34">
        <f>HLOOKUP(CK$9,Programado!$C$9:$AZ$40,$A16,0)</f>
        <v>255.19759999999999</v>
      </c>
      <c r="CL16" s="34">
        <f>HLOOKUP(CL$9,Realizado!$C$9:$AZ$40,$A16,0)</f>
        <v>262.76266133763909</v>
      </c>
      <c r="CM16" s="34">
        <f>HLOOKUP(CM$9,Programado!$C$9:$AZ$40,$A16,0)</f>
        <v>98.66879999999999</v>
      </c>
      <c r="CN16" s="34">
        <f>HLOOKUP(CN$9,Realizado!$C$9:$AZ$40,$A16,0)</f>
        <v>98.400149760688237</v>
      </c>
      <c r="CO16" s="34">
        <f>HLOOKUP(CO$9,Programado!$C$9:$AZ$40,$A16,0)</f>
        <v>4.2212999999999994</v>
      </c>
      <c r="CP16" s="34">
        <f>HLOOKUP(CP$9,Realizado!$C$9:$AZ$40,$A16,0)</f>
        <v>4.4504102561944165</v>
      </c>
      <c r="CQ16" s="34">
        <f>HLOOKUP(CQ$9,Programado!$C$9:$AZ$40,$A16,0)</f>
        <v>170.9863</v>
      </c>
      <c r="CR16" s="34">
        <f>HLOOKUP(CR$9,Realizado!$C$9:$AZ$40,$A16,0)</f>
        <v>166.75004428025505</v>
      </c>
      <c r="CS16" s="34">
        <f>HLOOKUP(CS$9,Programado!$C$9:$AZ$40,$A16,0)</f>
        <v>261.09500000000003</v>
      </c>
      <c r="CT16" s="34">
        <f>HLOOKUP(CT$9,Realizado!$C$9:$AZ$40,$A16,0)</f>
        <v>258.60473191123765</v>
      </c>
      <c r="CU16" s="34">
        <f>HLOOKUP(CU$9,Programado!$C$9:$AZ$40,$A16,0)</f>
        <v>734.10919999999999</v>
      </c>
      <c r="CV16" s="34">
        <f>HLOOKUP(CV$9,Realizado!$C$9:$AZ$40,$A16,0)</f>
        <v>730.04233881350456</v>
      </c>
      <c r="CW16" s="34">
        <f>HLOOKUP(CW$9,Programado!$C$9:$AZ$40,$A16,0)</f>
        <v>750.00009999999997</v>
      </c>
      <c r="CX16" s="34">
        <f>HLOOKUP(CX$9,Realizado!$C$9:$AZ$40,$A16,0)</f>
        <v>723.11110833498492</v>
      </c>
      <c r="CY16" s="19">
        <f t="shared" si="0"/>
        <v>20887.770399999998</v>
      </c>
      <c r="CZ16" s="19">
        <f t="shared" si="1"/>
        <v>21023.46196525608</v>
      </c>
    </row>
    <row r="17" spans="1:107">
      <c r="A17" s="41">
        <v>9</v>
      </c>
      <c r="B17" s="18">
        <f t="shared" si="2"/>
        <v>45907</v>
      </c>
      <c r="C17" s="19">
        <f>HLOOKUP(C$9,Programado!$C$9:$AZ$40,$A17,0)</f>
        <v>0</v>
      </c>
      <c r="D17" s="19">
        <f>HLOOKUP(D$9,Realizado!$C$9:$AZ$40,$A17,0)</f>
        <v>0</v>
      </c>
      <c r="E17" s="19">
        <f>HLOOKUP(E$9,Programado!$C$9:$AZ$40,$A17,0)</f>
        <v>66.502899999999997</v>
      </c>
      <c r="F17" s="19">
        <f>HLOOKUP(F$9,Realizado!$C$9:$AZ$40,$A17,0)</f>
        <v>59.697048797068923</v>
      </c>
      <c r="G17" s="19">
        <f>HLOOKUP(G$9,Programado!$C$9:$AZ$40,$A17,0)</f>
        <v>0</v>
      </c>
      <c r="H17" s="19">
        <f>HLOOKUP(H$9,Realizado!$C$9:$AZ$40,$A17,0)</f>
        <v>0</v>
      </c>
      <c r="I17" s="19">
        <f>HLOOKUP(I$9,Programado!$C$9:$AZ$40,$A17,0)</f>
        <v>441.50209999999998</v>
      </c>
      <c r="J17" s="19">
        <f>HLOOKUP(J$9,Realizado!$C$9:$AZ$40,$A17,0)</f>
        <v>497.75671281830427</v>
      </c>
      <c r="K17" s="19">
        <f>HLOOKUP(K$9,Programado!$C$9:$AZ$40,$A17,0)</f>
        <v>0.29749999999999999</v>
      </c>
      <c r="L17" s="19">
        <f>HLOOKUP(L$9,Realizado!$C$9:$AZ$40,$A17,0)</f>
        <v>8.0424256180852065E-4</v>
      </c>
      <c r="M17" s="19">
        <f>HLOOKUP(M$9,Programado!$C$9:$AZ$40,$A17,0)</f>
        <v>41.019599999999997</v>
      </c>
      <c r="N17" s="19">
        <f>HLOOKUP(N$9,Realizado!$C$9:$AZ$40,$A17,0)</f>
        <v>32.178817221374651</v>
      </c>
      <c r="O17" s="19">
        <f>HLOOKUP(O$9,Programado!$C$9:$AZ$40,$A17,0)</f>
        <v>43.4313</v>
      </c>
      <c r="P17" s="19">
        <f>HLOOKUP(P$9,Realizado!$C$9:$AZ$40,$A17,0)</f>
        <v>34.54114570626021</v>
      </c>
      <c r="Q17" s="19">
        <f>HLOOKUP(Q$9,Programado!$C$9:$AZ$40,$A17,0)</f>
        <v>158.22879999999998</v>
      </c>
      <c r="R17" s="19">
        <f>HLOOKUP(R$9,Realizado!$C$9:$AZ$40,$A17,0)</f>
        <v>184.0372381463292</v>
      </c>
      <c r="S17" s="19">
        <f>HLOOKUP(S$9,Programado!$C$9:$AZ$40,$A17,0)</f>
        <v>42.000399999999999</v>
      </c>
      <c r="T17" s="19">
        <f>HLOOKUP(T$9,Realizado!$C$9:$AZ$40,$A17,0)</f>
        <v>40.427397016136773</v>
      </c>
      <c r="U17" s="19">
        <f>HLOOKUP(U$9,Programado!$C$9:$AZ$40,$A17,0)</f>
        <v>203.91339999999997</v>
      </c>
      <c r="V17" s="19">
        <f>HLOOKUP(V$9,Realizado!$C$9:$AZ$40,$A17,0)</f>
        <v>177.26497961419369</v>
      </c>
      <c r="W17" s="19">
        <f>HLOOKUP(W$9,Programado!$C$9:$AZ$40,$A17,0)</f>
        <v>325.09289999999999</v>
      </c>
      <c r="X17" s="19">
        <f>HLOOKUP(X$9,Realizado!$C$9:$AZ$40,$A17,0)</f>
        <v>229.37855721511596</v>
      </c>
      <c r="Y17" s="19">
        <f>HLOOKUP(Y$9,Programado!$C$9:$AZ$40,$A17,0)</f>
        <v>1148.5791999999999</v>
      </c>
      <c r="Z17" s="19">
        <f>HLOOKUP(Z$9,Realizado!$C$9:$AZ$40,$A17,0)</f>
        <v>1178.6029979642738</v>
      </c>
      <c r="AA17" s="19">
        <f>HLOOKUP(AA$9,Programado!$C$9:$AZ$40,$A17,0)</f>
        <v>892.09299999999996</v>
      </c>
      <c r="AB17" s="19">
        <f>HLOOKUP(AB$9,Realizado!$C$9:$AZ$40,$A17,0)</f>
        <v>985.78718417494997</v>
      </c>
      <c r="AC17" s="19">
        <f>HLOOKUP(AC$9,Programado!$C$9:$AZ$40,$A17,0)</f>
        <v>216.13379999999998</v>
      </c>
      <c r="AD17" s="19">
        <f>HLOOKUP(AD$9,Realizado!$C$9:$AZ$40,$A17,0)</f>
        <v>213.76204323077212</v>
      </c>
      <c r="AE17" s="19">
        <f>HLOOKUP(AE$9,Programado!$C$9:$AZ$40,$A17,0)</f>
        <v>715.14499999999998</v>
      </c>
      <c r="AF17" s="19">
        <f>HLOOKUP(AF$9,Realizado!$C$9:$AZ$40,$A17,0)</f>
        <v>721.97203278661073</v>
      </c>
      <c r="AG17" s="19">
        <f>HLOOKUP(AG$9,Programado!$C$9:$AZ$40,$A17,0)</f>
        <v>458.79539999999997</v>
      </c>
      <c r="AH17" s="19">
        <f>HLOOKUP(AH$9,Realizado!$C$9:$AZ$40,$A17,0)</f>
        <v>495.41529464002571</v>
      </c>
      <c r="AI17" s="19">
        <f>HLOOKUP(AI$9,Programado!$C$9:$AZ$40,$A17,0)</f>
        <v>359.62709999999993</v>
      </c>
      <c r="AJ17" s="19">
        <f>HLOOKUP(AJ$9,Realizado!$C$9:$AZ$40,$A17,0)</f>
        <v>315.23118260732178</v>
      </c>
      <c r="AK17" s="19">
        <f>HLOOKUP(AK$9,Programado!$C$9:$AZ$40,$A17,0)</f>
        <v>172.71</v>
      </c>
      <c r="AL17" s="19">
        <f>HLOOKUP(AL$9,Realizado!$C$9:$AZ$40,$A17,0)</f>
        <v>55.838024904657722</v>
      </c>
      <c r="AM17" s="19">
        <f>HLOOKUP(AM$9,Programado!$C$9:$AZ$40,$A17,0)</f>
        <v>63.3596</v>
      </c>
      <c r="AN17" s="19">
        <f>HLOOKUP(AN$9,Realizado!$C$9:$AZ$40,$A17,0)</f>
        <v>47.552181871198407</v>
      </c>
      <c r="AO17" s="19">
        <f>HLOOKUP(AO$9,Programado!$C$9:$AZ$40,$A17,0)</f>
        <v>19.833299999999998</v>
      </c>
      <c r="AP17" s="19">
        <f>HLOOKUP(AP$9,Realizado!$C$9:$AZ$40,$A17,0)</f>
        <v>10.290551659193957</v>
      </c>
      <c r="AQ17" s="19">
        <f>HLOOKUP(AQ$9,Programado!$C$9:$AZ$40,$A17,0)</f>
        <v>5.7020999999999997</v>
      </c>
      <c r="AR17" s="19">
        <f>HLOOKUP(AR$9,Realizado!$C$9:$AZ$40,$A17,0)</f>
        <v>0.42490815348883504</v>
      </c>
      <c r="AS17" s="19">
        <f>HLOOKUP(AS$9,Programado!$C$9:$AZ$40,$A17,0)</f>
        <v>296.0675</v>
      </c>
      <c r="AT17" s="19">
        <f>HLOOKUP(AT$9,Realizado!$C$9:$AZ$40,$A17,0)</f>
        <v>307.94688964416798</v>
      </c>
      <c r="AU17" s="19">
        <f>HLOOKUP(AU$9,Programado!$C$9:$AZ$40,$A17,0)</f>
        <v>233.62249999999997</v>
      </c>
      <c r="AV17" s="19">
        <f>HLOOKUP(AV$9,Realizado!$C$9:$AZ$40,$A17,0)</f>
        <v>234.2431523906418</v>
      </c>
      <c r="AW17" s="19">
        <f>HLOOKUP(AW$9,Programado!$C$9:$AZ$40,$A17,0)</f>
        <v>19.367899999999999</v>
      </c>
      <c r="AX17" s="19">
        <f>HLOOKUP(AX$9,Realizado!$C$9:$AZ$40,$A17,0)</f>
        <v>143.65166174340646</v>
      </c>
      <c r="AY17" s="19">
        <f>HLOOKUP(AY$9,Programado!$C$9:$AZ$40,$A17,0)</f>
        <v>120.82250000000001</v>
      </c>
      <c r="AZ17" s="19">
        <f>HLOOKUP(AZ$9,Realizado!$C$9:$AZ$40,$A17,0)</f>
        <v>2.9413831293876957</v>
      </c>
      <c r="BA17" s="19">
        <f>HLOOKUP(BA$9,Programado!$C$9:$AZ$40,$A17,0)</f>
        <v>399.99880000000002</v>
      </c>
      <c r="BB17" s="19">
        <f>HLOOKUP(BB$9,Realizado!$C$9:$AZ$40,$A17,0)</f>
        <v>403.16679623461135</v>
      </c>
      <c r="BC17" s="19">
        <f>HLOOKUP(BC$9,Programado!$C$9:$AZ$40,$A17,0)</f>
        <v>1250</v>
      </c>
      <c r="BD17" s="19">
        <f>HLOOKUP(BD$9,Realizado!$C$9:$AZ$40,$A17,0)</f>
        <v>1255.4464981791009</v>
      </c>
      <c r="BE17" s="19">
        <f>HLOOKUP(BE$9,Programado!$C$9:$AZ$40,$A17,0)</f>
        <v>2299.9995999999996</v>
      </c>
      <c r="BF17" s="19">
        <f>HLOOKUP(BF$9,Realizado!$C$9:$AZ$40,$A17,0)</f>
        <v>2272.9452346470162</v>
      </c>
      <c r="BG17" s="19">
        <f>HLOOKUP(BG$9,Programado!$C$9:$AZ$40,$A17,0)</f>
        <v>0</v>
      </c>
      <c r="BH17" s="19">
        <f>HLOOKUP(BH$9,Realizado!$C$9:$AZ$40,$A17,0)</f>
        <v>0</v>
      </c>
      <c r="BI17" s="19">
        <f>HLOOKUP(BI$9,Programado!$C$9:$AZ$40,$A17,0)</f>
        <v>1410</v>
      </c>
      <c r="BJ17" s="19">
        <f>HLOOKUP(BJ$9,Realizado!$C$9:$AZ$40,$A17,0)</f>
        <v>1410</v>
      </c>
      <c r="BK17" s="19">
        <f>HLOOKUP(BK$9,Programado!$C$9:$AZ$40,$A17,0)</f>
        <v>230.63539999999998</v>
      </c>
      <c r="BL17" s="19">
        <f>HLOOKUP(BL$9,Realizado!$C$9:$AZ$40,$A17,0)</f>
        <v>235.83608882473058</v>
      </c>
      <c r="BM17" s="19">
        <f>HLOOKUP(BM$9,Programado!$C$9:$AZ$40,$A17,0)</f>
        <v>2999.9999999999891</v>
      </c>
      <c r="BN17" s="19">
        <f>HLOOKUP(BN$9,Realizado!$C$9:$AZ$40,$A17,0)</f>
        <v>3081.6207245962846</v>
      </c>
      <c r="BO17" s="19">
        <f>HLOOKUP(BO$9,Programado!$C$9:$AZ$40,$A17,0)</f>
        <v>186.40090000000001</v>
      </c>
      <c r="BP17" s="19">
        <f>HLOOKUP(BP$9,Realizado!$C$9:$AZ$40,$A17,0)</f>
        <v>178.14482097681201</v>
      </c>
      <c r="BQ17" s="19">
        <f>HLOOKUP(BQ$9,Programado!$C$9:$AZ$40,$A17,0)</f>
        <v>624.39709999999991</v>
      </c>
      <c r="BR17" s="19">
        <f>HLOOKUP(BR$9,Realizado!$C$9:$AZ$40,$A17,0)</f>
        <v>648.4669434458508</v>
      </c>
      <c r="BS17" s="19">
        <f>HLOOKUP(BS$9,Programado!$C$9:$AZ$40,$A17,0)</f>
        <v>0</v>
      </c>
      <c r="BT17" s="19">
        <f>HLOOKUP(BT$9,Realizado!$C$9:$AZ$40,$A17,0)</f>
        <v>0</v>
      </c>
      <c r="BU17" s="19">
        <f>HLOOKUP(BU$9,Programado!$C$9:$AZ$40,$A17,0)</f>
        <v>34.594999999999999</v>
      </c>
      <c r="BV17" s="19">
        <f>HLOOKUP(BV$9,Realizado!$C$9:$AZ$40,$A17,0)</f>
        <v>48.417278786850488</v>
      </c>
      <c r="BW17" s="19">
        <f>HLOOKUP(BW$9,Programado!$C$9:$AZ$40,$A17,0)</f>
        <v>388.99709999999999</v>
      </c>
      <c r="BX17" s="19">
        <f>HLOOKUP(BX$9,Realizado!$C$9:$AZ$40,$A17,0)</f>
        <v>363.65355493039675</v>
      </c>
      <c r="BY17" s="19">
        <f>HLOOKUP(BY$9,Programado!$C$9:$AZ$40,$A17,0)</f>
        <v>66.495899999999992</v>
      </c>
      <c r="BZ17" s="19">
        <f>HLOOKUP(BZ$9,Realizado!$C$9:$AZ$40,$A17,0)</f>
        <v>57.64515794104156</v>
      </c>
      <c r="CA17" s="19">
        <f>HLOOKUP(CA$9,Programado!$C$9:$AZ$40,$A17,0)</f>
        <v>4.5945999999999998</v>
      </c>
      <c r="CB17" s="19">
        <f>HLOOKUP(CB$9,Realizado!$C$9:$AZ$40,$A17,0)</f>
        <v>4.7152741398833564</v>
      </c>
      <c r="CC17" s="19">
        <f>HLOOKUP(CC$9,Programado!$C$9:$AZ$40,$A17,0)</f>
        <v>228.79539999999997</v>
      </c>
      <c r="CD17" s="19">
        <f>HLOOKUP(CD$9,Realizado!$C$9:$AZ$40,$A17,0)</f>
        <v>236.44918973768262</v>
      </c>
      <c r="CE17" s="19">
        <f>HLOOKUP(CE$9,Programado!$C$9:$AZ$40,$A17,0)</f>
        <v>46.195399999999992</v>
      </c>
      <c r="CF17" s="19">
        <f>HLOOKUP(CF$9,Realizado!$C$9:$AZ$40,$A17,0)</f>
        <v>44.781566245768104</v>
      </c>
      <c r="CG17" s="19">
        <f>HLOOKUP(CG$9,Programado!$C$9:$AZ$40,$A17,0)</f>
        <v>17.996700000000001</v>
      </c>
      <c r="CH17" s="19">
        <f>HLOOKUP(CH$9,Realizado!$C$9:$AZ$40,$A17,0)</f>
        <v>17.738373943248732</v>
      </c>
      <c r="CI17" s="19">
        <f>HLOOKUP(CI$9,Programado!$C$9:$AZ$40,$A17,0)</f>
        <v>195.19409999999996</v>
      </c>
      <c r="CJ17" s="19">
        <f>HLOOKUP(CJ$9,Realizado!$C$9:$AZ$40,$A17,0)</f>
        <v>196.08240452004156</v>
      </c>
      <c r="CK17" s="19">
        <f>HLOOKUP(CK$9,Programado!$C$9:$AZ$40,$A17,0)</f>
        <v>238.99379999999999</v>
      </c>
      <c r="CL17" s="19">
        <f>HLOOKUP(CL$9,Realizado!$C$9:$AZ$40,$A17,0)</f>
        <v>246.65994022182991</v>
      </c>
      <c r="CM17" s="19">
        <f>HLOOKUP(CM$9,Programado!$C$9:$AZ$40,$A17,0)</f>
        <v>53.097899999999996</v>
      </c>
      <c r="CN17" s="19">
        <f>HLOOKUP(CN$9,Realizado!$C$9:$AZ$40,$A17,0)</f>
        <v>51.270463315293185</v>
      </c>
      <c r="CO17" s="19">
        <f>HLOOKUP(CO$9,Programado!$C$9:$AZ$40,$A17,0)</f>
        <v>2.3761999999999999</v>
      </c>
      <c r="CP17" s="19">
        <f>HLOOKUP(CP$9,Realizado!$C$9:$AZ$40,$A17,0)</f>
        <v>2.0516227751735361</v>
      </c>
      <c r="CQ17" s="19">
        <f>HLOOKUP(CQ$9,Programado!$C$9:$AZ$40,$A17,0)</f>
        <v>148.2587</v>
      </c>
      <c r="CR17" s="19">
        <f>HLOOKUP(CR$9,Realizado!$C$9:$AZ$40,$A17,0)</f>
        <v>144.98563207259286</v>
      </c>
      <c r="CS17" s="19">
        <f>HLOOKUP(CS$9,Programado!$C$9:$AZ$40,$A17,0)</f>
        <v>242.96080000000001</v>
      </c>
      <c r="CT17" s="19">
        <f>HLOOKUP(CT$9,Realizado!$C$9:$AZ$40,$A17,0)</f>
        <v>247.19521076771409</v>
      </c>
      <c r="CU17" s="19">
        <f>HLOOKUP(CU$9,Programado!$C$9:$AZ$40,$A17,0)</f>
        <v>649.32259999999997</v>
      </c>
      <c r="CV17" s="19">
        <f>HLOOKUP(CV$9,Realizado!$C$9:$AZ$40,$A17,0)</f>
        <v>680.01523449876822</v>
      </c>
      <c r="CW17" s="19">
        <f>HLOOKUP(CW$9,Programado!$C$9:$AZ$40,$A17,0)</f>
        <v>699.99919999999997</v>
      </c>
      <c r="CX17" s="19">
        <f>HLOOKUP(CX$9,Realizado!$C$9:$AZ$40,$A17,0)</f>
        <v>684.9634709007214</v>
      </c>
      <c r="CY17" s="19">
        <f t="shared" si="0"/>
        <v>18463.152999999988</v>
      </c>
      <c r="CZ17" s="19">
        <f t="shared" si="1"/>
        <v>18481.193671378856</v>
      </c>
      <c r="DA17" s="1"/>
      <c r="DB17" s="1"/>
      <c r="DC17" s="1"/>
    </row>
    <row r="18" spans="1:107" s="38" customFormat="1">
      <c r="A18" s="42">
        <v>10</v>
      </c>
      <c r="B18" s="35">
        <f t="shared" si="2"/>
        <v>45908</v>
      </c>
      <c r="C18" s="34">
        <f>HLOOKUP(C$9,Programado!$C$9:$AZ$40,$A18,0)</f>
        <v>0</v>
      </c>
      <c r="D18" s="34">
        <f>HLOOKUP(D$9,Realizado!$C$9:$AZ$40,$A18,0)</f>
        <v>0</v>
      </c>
      <c r="E18" s="34">
        <f>HLOOKUP(E$9,Programado!$C$9:$AZ$40,$A18,0)</f>
        <v>97.002099999999999</v>
      </c>
      <c r="F18" s="34">
        <f>HLOOKUP(F$9,Realizado!$C$9:$AZ$40,$A18,0)</f>
        <v>83.548738533478087</v>
      </c>
      <c r="G18" s="34">
        <f>HLOOKUP(G$9,Programado!$C$9:$AZ$40,$A18,0)</f>
        <v>0</v>
      </c>
      <c r="H18" s="34">
        <f>HLOOKUP(H$9,Realizado!$C$9:$AZ$40,$A18,0)</f>
        <v>0</v>
      </c>
      <c r="I18" s="34">
        <f>HLOOKUP(I$9,Programado!$C$9:$AZ$40,$A18,0)</f>
        <v>459.99879999999996</v>
      </c>
      <c r="J18" s="34">
        <f>HLOOKUP(J$9,Realizado!$C$9:$AZ$40,$A18,0)</f>
        <v>455.18198816213931</v>
      </c>
      <c r="K18" s="34">
        <f>HLOOKUP(K$9,Programado!$C$9:$AZ$40,$A18,0)</f>
        <v>0.29749999999999999</v>
      </c>
      <c r="L18" s="34">
        <f>HLOOKUP(L$9,Realizado!$C$9:$AZ$40,$A18,0)</f>
        <v>0.93962339304628817</v>
      </c>
      <c r="M18" s="34">
        <f>HLOOKUP(M$9,Programado!$C$9:$AZ$40,$A18,0)</f>
        <v>32.1997</v>
      </c>
      <c r="N18" s="34">
        <f>HLOOKUP(N$9,Realizado!$C$9:$AZ$40,$A18,0)</f>
        <v>31.202734832193045</v>
      </c>
      <c r="O18" s="34">
        <f>HLOOKUP(O$9,Programado!$C$9:$AZ$40,$A18,0)</f>
        <v>55.619199999999992</v>
      </c>
      <c r="P18" s="34">
        <f>HLOOKUP(P$9,Realizado!$C$9:$AZ$40,$A18,0)</f>
        <v>57.996611940551702</v>
      </c>
      <c r="Q18" s="34">
        <f>HLOOKUP(Q$9,Programado!$C$9:$AZ$40,$A18,0)</f>
        <v>149.32709999999997</v>
      </c>
      <c r="R18" s="34">
        <f>HLOOKUP(R$9,Realizado!$C$9:$AZ$40,$A18,0)</f>
        <v>141.15368434642926</v>
      </c>
      <c r="S18" s="34">
        <f>HLOOKUP(S$9,Programado!$C$9:$AZ$40,$A18,0)</f>
        <v>39.999600000000001</v>
      </c>
      <c r="T18" s="34">
        <f>HLOOKUP(T$9,Realizado!$C$9:$AZ$40,$A18,0)</f>
        <v>25.65104842802883</v>
      </c>
      <c r="U18" s="34">
        <f>HLOOKUP(U$9,Programado!$C$9:$AZ$40,$A18,0)</f>
        <v>180.58299999999997</v>
      </c>
      <c r="V18" s="34">
        <f>HLOOKUP(V$9,Realizado!$C$9:$AZ$40,$A18,0)</f>
        <v>125.96958477948426</v>
      </c>
      <c r="W18" s="34">
        <f>HLOOKUP(W$9,Programado!$C$9:$AZ$40,$A18,0)</f>
        <v>333.87829999999997</v>
      </c>
      <c r="X18" s="34">
        <f>HLOOKUP(X$9,Realizado!$C$9:$AZ$40,$A18,0)</f>
        <v>261.95118521092286</v>
      </c>
      <c r="Y18" s="34">
        <f>HLOOKUP(Y$9,Programado!$C$9:$AZ$40,$A18,0)</f>
        <v>1166.6258</v>
      </c>
      <c r="Z18" s="34">
        <f>HLOOKUP(Z$9,Realizado!$C$9:$AZ$40,$A18,0)</f>
        <v>1176.6012382279328</v>
      </c>
      <c r="AA18" s="34">
        <f>HLOOKUP(AA$9,Programado!$C$9:$AZ$40,$A18,0)</f>
        <v>948.12919999999986</v>
      </c>
      <c r="AB18" s="34">
        <f>HLOOKUP(AB$9,Realizado!$C$9:$AZ$40,$A18,0)</f>
        <v>1011.4350156327338</v>
      </c>
      <c r="AC18" s="34">
        <f>HLOOKUP(AC$9,Programado!$C$9:$AZ$40,$A18,0)</f>
        <v>250.13329999999996</v>
      </c>
      <c r="AD18" s="34">
        <f>HLOOKUP(AD$9,Realizado!$C$9:$AZ$40,$A18,0)</f>
        <v>239.21283526091062</v>
      </c>
      <c r="AE18" s="34">
        <f>HLOOKUP(AE$9,Programado!$C$9:$AZ$40,$A18,0)</f>
        <v>790.80049999999983</v>
      </c>
      <c r="AF18" s="34">
        <f>HLOOKUP(AF$9,Realizado!$C$9:$AZ$40,$A18,0)</f>
        <v>808.07397337297493</v>
      </c>
      <c r="AG18" s="34">
        <f>HLOOKUP(AG$9,Programado!$C$9:$AZ$40,$A18,0)</f>
        <v>550.00789999999995</v>
      </c>
      <c r="AH18" s="34">
        <f>HLOOKUP(AH$9,Realizado!$C$9:$AZ$40,$A18,0)</f>
        <v>551.45169937659648</v>
      </c>
      <c r="AI18" s="34">
        <f>HLOOKUP(AI$9,Programado!$C$9:$AZ$40,$A18,0)</f>
        <v>374.68299999999999</v>
      </c>
      <c r="AJ18" s="34">
        <f>HLOOKUP(AJ$9,Realizado!$C$9:$AZ$40,$A18,0)</f>
        <v>365.2266533812944</v>
      </c>
      <c r="AK18" s="34">
        <f>HLOOKUP(AK$9,Programado!$C$9:$AZ$40,$A18,0)</f>
        <v>181.50959999999998</v>
      </c>
      <c r="AL18" s="34">
        <f>HLOOKUP(AL$9,Realizado!$C$9:$AZ$40,$A18,0)</f>
        <v>183.44692410596164</v>
      </c>
      <c r="AM18" s="34">
        <f>HLOOKUP(AM$9,Programado!$C$9:$AZ$40,$A18,0)</f>
        <v>140.49170000000001</v>
      </c>
      <c r="AN18" s="34">
        <f>HLOOKUP(AN$9,Realizado!$C$9:$AZ$40,$A18,0)</f>
        <v>137.40457360413177</v>
      </c>
      <c r="AO18" s="34">
        <f>HLOOKUP(AO$9,Programado!$C$9:$AZ$40,$A18,0)</f>
        <v>41.998799999999996</v>
      </c>
      <c r="AP18" s="34">
        <f>HLOOKUP(AP$9,Realizado!$C$9:$AZ$40,$A18,0)</f>
        <v>37.221150003060146</v>
      </c>
      <c r="AQ18" s="34">
        <f>HLOOKUP(AQ$9,Programado!$C$9:$AZ$40,$A18,0)</f>
        <v>23.0488</v>
      </c>
      <c r="AR18" s="34">
        <f>HLOOKUP(AR$9,Realizado!$C$9:$AZ$40,$A18,0)</f>
        <v>18.135401687928201</v>
      </c>
      <c r="AS18" s="34">
        <f>HLOOKUP(AS$9,Programado!$C$9:$AZ$40,$A18,0)</f>
        <v>319.01789999999994</v>
      </c>
      <c r="AT18" s="34">
        <f>HLOOKUP(AT$9,Realizado!$C$9:$AZ$40,$A18,0)</f>
        <v>324.78236727135965</v>
      </c>
      <c r="AU18" s="34">
        <f>HLOOKUP(AU$9,Programado!$C$9:$AZ$40,$A18,0)</f>
        <v>345.68289999999996</v>
      </c>
      <c r="AV18" s="34">
        <f>HLOOKUP(AV$9,Realizado!$C$9:$AZ$40,$A18,0)</f>
        <v>353.8871013406482</v>
      </c>
      <c r="AW18" s="34">
        <f>HLOOKUP(AW$9,Programado!$C$9:$AZ$40,$A18,0)</f>
        <v>27.4575</v>
      </c>
      <c r="AX18" s="34">
        <f>HLOOKUP(AX$9,Realizado!$C$9:$AZ$40,$A18,0)</f>
        <v>154.49177915316957</v>
      </c>
      <c r="AY18" s="34">
        <f>HLOOKUP(AY$9,Programado!$C$9:$AZ$40,$A18,0)</f>
        <v>123.4687</v>
      </c>
      <c r="AZ18" s="34">
        <f>HLOOKUP(AZ$9,Realizado!$C$9:$AZ$40,$A18,0)</f>
        <v>6.1516513552733745</v>
      </c>
      <c r="BA18" s="34">
        <f>HLOOKUP(BA$9,Programado!$C$9:$AZ$40,$A18,0)</f>
        <v>400</v>
      </c>
      <c r="BB18" s="34">
        <f>HLOOKUP(BB$9,Realizado!$C$9:$AZ$40,$A18,0)</f>
        <v>416.87511070063761</v>
      </c>
      <c r="BC18" s="34">
        <f>HLOOKUP(BC$9,Programado!$C$9:$AZ$40,$A18,0)</f>
        <v>1149.9991999999997</v>
      </c>
      <c r="BD18" s="34">
        <f>HLOOKUP(BD$9,Realizado!$C$9:$AZ$40,$A18,0)</f>
        <v>1151.4777729204507</v>
      </c>
      <c r="BE18" s="34">
        <f>HLOOKUP(BE$9,Programado!$C$9:$AZ$40,$A18,0)</f>
        <v>2250.0020999999997</v>
      </c>
      <c r="BF18" s="34">
        <f>HLOOKUP(BF$9,Realizado!$C$9:$AZ$40,$A18,0)</f>
        <v>2151.8772402009008</v>
      </c>
      <c r="BG18" s="34">
        <f>HLOOKUP(BG$9,Programado!$C$9:$AZ$40,$A18,0)</f>
        <v>0</v>
      </c>
      <c r="BH18" s="34">
        <f>HLOOKUP(BH$9,Realizado!$C$9:$AZ$40,$A18,0)</f>
        <v>0</v>
      </c>
      <c r="BI18" s="34">
        <f>HLOOKUP(BI$9,Programado!$C$9:$AZ$40,$A18,0)</f>
        <v>410</v>
      </c>
      <c r="BJ18" s="34">
        <f>HLOOKUP(BJ$9,Realizado!$C$9:$AZ$40,$A18,0)</f>
        <v>410</v>
      </c>
      <c r="BK18" s="34">
        <f>HLOOKUP(BK$9,Programado!$C$9:$AZ$40,$A18,0)</f>
        <v>277.83</v>
      </c>
      <c r="BL18" s="34">
        <f>HLOOKUP(BL$9,Realizado!$C$9:$AZ$40,$A18,0)</f>
        <v>275.92624012661565</v>
      </c>
      <c r="BM18" s="34">
        <f>HLOOKUP(BM$9,Programado!$C$9:$AZ$40,$A18,0)</f>
        <v>2999.9999999999995</v>
      </c>
      <c r="BN18" s="34">
        <f>HLOOKUP(BN$9,Realizado!$C$9:$AZ$40,$A18,0)</f>
        <v>3077.1250877328102</v>
      </c>
      <c r="BO18" s="34">
        <f>HLOOKUP(BO$9,Programado!$C$9:$AZ$40,$A18,0)</f>
        <v>196.465</v>
      </c>
      <c r="BP18" s="34">
        <f>HLOOKUP(BP$9,Realizado!$C$9:$AZ$40,$A18,0)</f>
        <v>197.43913619630644</v>
      </c>
      <c r="BQ18" s="34">
        <f>HLOOKUP(BQ$9,Programado!$C$9:$AZ$40,$A18,0)</f>
        <v>736.81869999999992</v>
      </c>
      <c r="BR18" s="34">
        <f>HLOOKUP(BR$9,Realizado!$C$9:$AZ$40,$A18,0)</f>
        <v>767.76667657940288</v>
      </c>
      <c r="BS18" s="34">
        <f>HLOOKUP(BS$9,Programado!$C$9:$AZ$40,$A18,0)</f>
        <v>0</v>
      </c>
      <c r="BT18" s="34">
        <f>HLOOKUP(BT$9,Realizado!$C$9:$AZ$40,$A18,0)</f>
        <v>0</v>
      </c>
      <c r="BU18" s="34">
        <f>HLOOKUP(BU$9,Programado!$C$9:$AZ$40,$A18,0)</f>
        <v>154.99880000000002</v>
      </c>
      <c r="BV18" s="34">
        <f>HLOOKUP(BV$9,Realizado!$C$9:$AZ$40,$A18,0)</f>
        <v>161.84336041066126</v>
      </c>
      <c r="BW18" s="34">
        <f>HLOOKUP(BW$9,Programado!$C$9:$AZ$40,$A18,0)</f>
        <v>496.65749999999997</v>
      </c>
      <c r="BX18" s="34">
        <f>HLOOKUP(BX$9,Realizado!$C$9:$AZ$40,$A18,0)</f>
        <v>476.3660053210296</v>
      </c>
      <c r="BY18" s="34">
        <f>HLOOKUP(BY$9,Programado!$C$9:$AZ$40,$A18,0)</f>
        <v>217.49709999999999</v>
      </c>
      <c r="BZ18" s="34">
        <f>HLOOKUP(BZ$9,Realizado!$C$9:$AZ$40,$A18,0)</f>
        <v>217.59693984632909</v>
      </c>
      <c r="CA18" s="34">
        <f>HLOOKUP(CA$9,Programado!$C$9:$AZ$40,$A18,0)</f>
        <v>28.998299999999997</v>
      </c>
      <c r="CB18" s="34">
        <f>HLOOKUP(CB$9,Realizado!$C$9:$AZ$40,$A18,0)</f>
        <v>30.148372833662073</v>
      </c>
      <c r="CC18" s="34">
        <f>HLOOKUP(CC$9,Programado!$C$9:$AZ$40,$A18,0)</f>
        <v>225.8013</v>
      </c>
      <c r="CD18" s="34">
        <f>HLOOKUP(CD$9,Realizado!$C$9:$AZ$40,$A18,0)</f>
        <v>232.8684337716571</v>
      </c>
      <c r="CE18" s="34">
        <f>HLOOKUP(CE$9,Programado!$C$9:$AZ$40,$A18,0)</f>
        <v>74.995799999999988</v>
      </c>
      <c r="CF18" s="34">
        <f>HLOOKUP(CF$9,Realizado!$C$9:$AZ$40,$A18,0)</f>
        <v>76.1714215140086</v>
      </c>
      <c r="CG18" s="34">
        <f>HLOOKUP(CG$9,Programado!$C$9:$AZ$40,$A18,0)</f>
        <v>18.996700000000001</v>
      </c>
      <c r="CH18" s="34">
        <f>HLOOKUP(CH$9,Realizado!$C$9:$AZ$40,$A18,0)</f>
        <v>17.81611739089022</v>
      </c>
      <c r="CI18" s="34">
        <f>HLOOKUP(CI$9,Programado!$C$9:$AZ$40,$A18,0)</f>
        <v>205.89580000000001</v>
      </c>
      <c r="CJ18" s="34">
        <f>HLOOKUP(CJ$9,Realizado!$C$9:$AZ$40,$A18,0)</f>
        <v>215.01974095234482</v>
      </c>
      <c r="CK18" s="34">
        <f>HLOOKUP(CK$9,Programado!$C$9:$AZ$40,$A18,0)</f>
        <v>264.49579999999997</v>
      </c>
      <c r="CL18" s="34">
        <f>HLOOKUP(CL$9,Realizado!$C$9:$AZ$40,$A18,0)</f>
        <v>273.87121237896059</v>
      </c>
      <c r="CM18" s="34">
        <f>HLOOKUP(CM$9,Programado!$C$9:$AZ$40,$A18,0)</f>
        <v>173.56799999999998</v>
      </c>
      <c r="CN18" s="34">
        <f>HLOOKUP(CN$9,Realizado!$C$9:$AZ$40,$A18,0)</f>
        <v>171.35969456368755</v>
      </c>
      <c r="CO18" s="34">
        <f>HLOOKUP(CO$9,Programado!$C$9:$AZ$40,$A18,0)</f>
        <v>6.6391999999999989</v>
      </c>
      <c r="CP18" s="34">
        <f>HLOOKUP(CP$9,Realizado!$C$9:$AZ$40,$A18,0)</f>
        <v>6.6202566879538045</v>
      </c>
      <c r="CQ18" s="34">
        <f>HLOOKUP(CQ$9,Programado!$C$9:$AZ$40,$A18,0)</f>
        <v>167.57459999999998</v>
      </c>
      <c r="CR18" s="34">
        <f>HLOOKUP(CR$9,Realizado!$C$9:$AZ$40,$A18,0)</f>
        <v>173.2343839752632</v>
      </c>
      <c r="CS18" s="34">
        <f>HLOOKUP(CS$9,Programado!$C$9:$AZ$40,$A18,0)</f>
        <v>312.08749999999992</v>
      </c>
      <c r="CT18" s="34">
        <f>HLOOKUP(CT$9,Realizado!$C$9:$AZ$40,$A18,0)</f>
        <v>318.06211642488762</v>
      </c>
      <c r="CU18" s="34">
        <f>HLOOKUP(CU$9,Programado!$C$9:$AZ$40,$A18,0)</f>
        <v>743.40920000000006</v>
      </c>
      <c r="CV18" s="34">
        <f>HLOOKUP(CV$9,Realizado!$C$9:$AZ$40,$A18,0)</f>
        <v>779.11641569249662</v>
      </c>
      <c r="CW18" s="34">
        <f>HLOOKUP(CW$9,Programado!$C$9:$AZ$40,$A18,0)</f>
        <v>749.99249999999995</v>
      </c>
      <c r="CX18" s="34">
        <f>HLOOKUP(CX$9,Realizado!$C$9:$AZ$40,$A18,0)</f>
        <v>698.9304833907961</v>
      </c>
      <c r="CY18" s="19">
        <f t="shared" si="0"/>
        <v>18894.684000000001</v>
      </c>
      <c r="CZ18" s="19">
        <f t="shared" si="1"/>
        <v>18848.629783012006</v>
      </c>
    </row>
    <row r="19" spans="1:107">
      <c r="A19" s="41">
        <v>11</v>
      </c>
      <c r="B19" s="18">
        <f t="shared" si="2"/>
        <v>45909</v>
      </c>
      <c r="C19" s="19">
        <f>HLOOKUP(C$9,Programado!$C$9:$AZ$40,$A19,0)</f>
        <v>0</v>
      </c>
      <c r="D19" s="19">
        <f>HLOOKUP(D$9,Realizado!$C$9:$AZ$40,$A19,0)</f>
        <v>0</v>
      </c>
      <c r="E19" s="19">
        <f>HLOOKUP(E$9,Programado!$C$9:$AZ$40,$A19,0)</f>
        <v>56.5</v>
      </c>
      <c r="F19" s="19">
        <f>HLOOKUP(F$9,Realizado!$C$9:$AZ$40,$A19,0)</f>
        <v>58.635448615481685</v>
      </c>
      <c r="G19" s="19">
        <f>HLOOKUP(G$9,Programado!$C$9:$AZ$40,$A19,0)</f>
        <v>0</v>
      </c>
      <c r="H19" s="19">
        <f>HLOOKUP(H$9,Realizado!$C$9:$AZ$40,$A19,0)</f>
        <v>0</v>
      </c>
      <c r="I19" s="19">
        <f>HLOOKUP(I$9,Programado!$C$9:$AZ$40,$A19,0)</f>
        <v>440.50209999999998</v>
      </c>
      <c r="J19" s="19">
        <f>HLOOKUP(J$9,Realizado!$C$9:$AZ$40,$A19,0)</f>
        <v>428.31599730407163</v>
      </c>
      <c r="K19" s="19">
        <f>HLOOKUP(K$9,Programado!$C$9:$AZ$40,$A19,0)</f>
        <v>0.29749999999999999</v>
      </c>
      <c r="L19" s="19">
        <f>HLOOKUP(L$9,Realizado!$C$9:$AZ$40,$A19,0)</f>
        <v>0.80799569376362701</v>
      </c>
      <c r="M19" s="19">
        <f>HLOOKUP(M$9,Programado!$C$9:$AZ$40,$A19,0)</f>
        <v>40.1417</v>
      </c>
      <c r="N19" s="19">
        <f>HLOOKUP(N$9,Realizado!$C$9:$AZ$40,$A19,0)</f>
        <v>41.958674853820199</v>
      </c>
      <c r="O19" s="19">
        <f>HLOOKUP(O$9,Programado!$C$9:$AZ$40,$A19,0)</f>
        <v>69.800399999999996</v>
      </c>
      <c r="P19" s="19">
        <f>HLOOKUP(P$9,Realizado!$C$9:$AZ$40,$A19,0)</f>
        <v>65.710638512565069</v>
      </c>
      <c r="Q19" s="19">
        <f>HLOOKUP(Q$9,Programado!$C$9:$AZ$40,$A19,0)</f>
        <v>139.92669999999998</v>
      </c>
      <c r="R19" s="19">
        <f>HLOOKUP(R$9,Realizado!$C$9:$AZ$40,$A19,0)</f>
        <v>165.93534656514299</v>
      </c>
      <c r="S19" s="19">
        <f>HLOOKUP(S$9,Programado!$C$9:$AZ$40,$A19,0)</f>
        <v>45.800799999999995</v>
      </c>
      <c r="T19" s="19">
        <f>HLOOKUP(T$9,Realizado!$C$9:$AZ$40,$A19,0)</f>
        <v>43.764467485934262</v>
      </c>
      <c r="U19" s="19">
        <f>HLOOKUP(U$9,Programado!$C$9:$AZ$40,$A19,0)</f>
        <v>233.40669999999997</v>
      </c>
      <c r="V19" s="19">
        <f>HLOOKUP(V$9,Realizado!$C$9:$AZ$40,$A19,0)</f>
        <v>258.87549357371319</v>
      </c>
      <c r="W19" s="19">
        <f>HLOOKUP(W$9,Programado!$C$9:$AZ$40,$A19,0)</f>
        <v>304.45</v>
      </c>
      <c r="X19" s="19">
        <f>HLOOKUP(X$9,Realizado!$C$9:$AZ$40,$A19,0)</f>
        <v>264.6140323330709</v>
      </c>
      <c r="Y19" s="19">
        <f>HLOOKUP(Y$9,Programado!$C$9:$AZ$40,$A19,0)</f>
        <v>1255.4495999999999</v>
      </c>
      <c r="Z19" s="19">
        <f>HLOOKUP(Z$9,Realizado!$C$9:$AZ$40,$A19,0)</f>
        <v>1180.7371896424593</v>
      </c>
      <c r="AA19" s="19">
        <f>HLOOKUP(AA$9,Programado!$C$9:$AZ$40,$A19,0)</f>
        <v>1060.7612999999999</v>
      </c>
      <c r="AB19" s="19">
        <f>HLOOKUP(AB$9,Realizado!$C$9:$AZ$40,$A19,0)</f>
        <v>1036.0756673222756</v>
      </c>
      <c r="AC19" s="19">
        <f>HLOOKUP(AC$9,Programado!$C$9:$AZ$40,$A19,0)</f>
        <v>280.00209999999998</v>
      </c>
      <c r="AD19" s="19">
        <f>HLOOKUP(AD$9,Realizado!$C$9:$AZ$40,$A19,0)</f>
        <v>274.02876384245542</v>
      </c>
      <c r="AE19" s="19">
        <f>HLOOKUP(AE$9,Programado!$C$9:$AZ$40,$A19,0)</f>
        <v>805.99879999999985</v>
      </c>
      <c r="AF19" s="19">
        <f>HLOOKUP(AF$9,Realizado!$C$9:$AZ$40,$A19,0)</f>
        <v>846.3859443707023</v>
      </c>
      <c r="AG19" s="19">
        <f>HLOOKUP(AG$9,Programado!$C$9:$AZ$40,$A19,0)</f>
        <v>579.83629999999982</v>
      </c>
      <c r="AH19" s="19">
        <f>HLOOKUP(AH$9,Realizado!$C$9:$AZ$40,$A19,0)</f>
        <v>580.76071105658514</v>
      </c>
      <c r="AI19" s="19">
        <f>HLOOKUP(AI$9,Programado!$C$9:$AZ$40,$A19,0)</f>
        <v>351.1309</v>
      </c>
      <c r="AJ19" s="19">
        <f>HLOOKUP(AJ$9,Realizado!$C$9:$AZ$40,$A19,0)</f>
        <v>352.12983134309655</v>
      </c>
      <c r="AK19" s="19">
        <f>HLOOKUP(AK$9,Programado!$C$9:$AZ$40,$A19,0)</f>
        <v>241.70999999999998</v>
      </c>
      <c r="AL19" s="19">
        <f>HLOOKUP(AL$9,Realizado!$C$9:$AZ$40,$A19,0)</f>
        <v>237.24673027814265</v>
      </c>
      <c r="AM19" s="19">
        <f>HLOOKUP(AM$9,Programado!$C$9:$AZ$40,$A19,0)</f>
        <v>149.5754</v>
      </c>
      <c r="AN19" s="19">
        <f>HLOOKUP(AN$9,Realizado!$C$9:$AZ$40,$A19,0)</f>
        <v>167.87008608800039</v>
      </c>
      <c r="AO19" s="19">
        <f>HLOOKUP(AO$9,Programado!$C$9:$AZ$40,$A19,0)</f>
        <v>39.999200000000002</v>
      </c>
      <c r="AP19" s="19">
        <f>HLOOKUP(AP$9,Realizado!$C$9:$AZ$40,$A19,0)</f>
        <v>42.322192491757654</v>
      </c>
      <c r="AQ19" s="19">
        <f>HLOOKUP(AQ$9,Programado!$C$9:$AZ$40,$A19,0)</f>
        <v>23.058299999999999</v>
      </c>
      <c r="AR19" s="19">
        <f>HLOOKUP(AR$9,Realizado!$C$9:$AZ$40,$A19,0)</f>
        <v>25.351602114182121</v>
      </c>
      <c r="AS19" s="19">
        <f>HLOOKUP(AS$9,Programado!$C$9:$AZ$40,$A19,0)</f>
        <v>336.80379999999997</v>
      </c>
      <c r="AT19" s="19">
        <f>HLOOKUP(AT$9,Realizado!$C$9:$AZ$40,$A19,0)</f>
        <v>336.4294080514706</v>
      </c>
      <c r="AU19" s="19">
        <f>HLOOKUP(AU$9,Programado!$C$9:$AZ$40,$A19,0)</f>
        <v>364.23379999999997</v>
      </c>
      <c r="AV19" s="19">
        <f>HLOOKUP(AV$9,Realizado!$C$9:$AZ$40,$A19,0)</f>
        <v>378.40336351396519</v>
      </c>
      <c r="AW19" s="19">
        <f>HLOOKUP(AW$9,Programado!$C$9:$AZ$40,$A19,0)</f>
        <v>29.441300000000002</v>
      </c>
      <c r="AX19" s="19">
        <f>HLOOKUP(AX$9,Realizado!$C$9:$AZ$40,$A19,0)</f>
        <v>159.41293938887591</v>
      </c>
      <c r="AY19" s="19">
        <f>HLOOKUP(AY$9,Programado!$C$9:$AZ$40,$A19,0)</f>
        <v>125.86709999999999</v>
      </c>
      <c r="AZ19" s="19">
        <f>HLOOKUP(AZ$9,Realizado!$C$9:$AZ$40,$A19,0)</f>
        <v>6.8223896518216804</v>
      </c>
      <c r="BA19" s="19">
        <f>HLOOKUP(BA$9,Programado!$C$9:$AZ$40,$A19,0)</f>
        <v>400</v>
      </c>
      <c r="BB19" s="19">
        <f>HLOOKUP(BB$9,Realizado!$C$9:$AZ$40,$A19,0)</f>
        <v>415.33203730538099</v>
      </c>
      <c r="BC19" s="19">
        <f>HLOOKUP(BC$9,Programado!$C$9:$AZ$40,$A19,0)</f>
        <v>1099.9995999999999</v>
      </c>
      <c r="BD19" s="19">
        <f>HLOOKUP(BD$9,Realizado!$C$9:$AZ$40,$A19,0)</f>
        <v>1125.0720768885913</v>
      </c>
      <c r="BE19" s="19">
        <f>HLOOKUP(BE$9,Programado!$C$9:$AZ$40,$A19,0)</f>
        <v>2250.0000999999997</v>
      </c>
      <c r="BF19" s="19">
        <f>HLOOKUP(BF$9,Realizado!$C$9:$AZ$40,$A19,0)</f>
        <v>2265.0234454132024</v>
      </c>
      <c r="BG19" s="19">
        <f>HLOOKUP(BG$9,Programado!$C$9:$AZ$40,$A19,0)</f>
        <v>0</v>
      </c>
      <c r="BH19" s="19">
        <f>HLOOKUP(BH$9,Realizado!$C$9:$AZ$40,$A19,0)</f>
        <v>0</v>
      </c>
      <c r="BI19" s="19">
        <f>HLOOKUP(BI$9,Programado!$C$9:$AZ$40,$A19,0)</f>
        <v>410.00040000000001</v>
      </c>
      <c r="BJ19" s="19">
        <f>HLOOKUP(BJ$9,Realizado!$C$9:$AZ$40,$A19,0)</f>
        <v>410.00040000000001</v>
      </c>
      <c r="BK19" s="19">
        <f>HLOOKUP(BK$9,Programado!$C$9:$AZ$40,$A19,0)</f>
        <v>232.29500000000002</v>
      </c>
      <c r="BL19" s="19">
        <f>HLOOKUP(BL$9,Realizado!$C$9:$AZ$40,$A19,0)</f>
        <v>266.33993687071199</v>
      </c>
      <c r="BM19" s="19">
        <f>HLOOKUP(BM$9,Programado!$C$9:$AZ$40,$A19,0)</f>
        <v>2999.9999999999995</v>
      </c>
      <c r="BN19" s="19">
        <f>HLOOKUP(BN$9,Realizado!$C$9:$AZ$40,$A19,0)</f>
        <v>3082.4041338174911</v>
      </c>
      <c r="BO19" s="19">
        <f>HLOOKUP(BO$9,Programado!$C$9:$AZ$40,$A19,0)</f>
        <v>199.83549999999997</v>
      </c>
      <c r="BP19" s="19">
        <f>HLOOKUP(BP$9,Realizado!$C$9:$AZ$40,$A19,0)</f>
        <v>225.51685251416555</v>
      </c>
      <c r="BQ19" s="19">
        <f>HLOOKUP(BQ$9,Programado!$C$9:$AZ$40,$A19,0)</f>
        <v>826.51589999999987</v>
      </c>
      <c r="BR19" s="19">
        <f>HLOOKUP(BR$9,Realizado!$C$9:$AZ$40,$A19,0)</f>
        <v>836.14337918436308</v>
      </c>
      <c r="BS19" s="19">
        <f>HLOOKUP(BS$9,Programado!$C$9:$AZ$40,$A19,0)</f>
        <v>0</v>
      </c>
      <c r="BT19" s="19">
        <f>HLOOKUP(BT$9,Realizado!$C$9:$AZ$40,$A19,0)</f>
        <v>0</v>
      </c>
      <c r="BU19" s="19">
        <f>HLOOKUP(BU$9,Programado!$C$9:$AZ$40,$A19,0)</f>
        <v>162.99959999999999</v>
      </c>
      <c r="BV19" s="19">
        <f>HLOOKUP(BV$9,Realizado!$C$9:$AZ$40,$A19,0)</f>
        <v>160.86942266831113</v>
      </c>
      <c r="BW19" s="19">
        <f>HLOOKUP(BW$9,Programado!$C$9:$AZ$40,$A19,0)</f>
        <v>482.7346</v>
      </c>
      <c r="BX19" s="19">
        <f>HLOOKUP(BX$9,Realizado!$C$9:$AZ$40,$A19,0)</f>
        <v>460.86610650814805</v>
      </c>
      <c r="BY19" s="19">
        <f>HLOOKUP(BY$9,Programado!$C$9:$AZ$40,$A19,0)</f>
        <v>218.7996</v>
      </c>
      <c r="BZ19" s="19">
        <f>HLOOKUP(BZ$9,Realizado!$C$9:$AZ$40,$A19,0)</f>
        <v>225.53669049735643</v>
      </c>
      <c r="CA19" s="19">
        <f>HLOOKUP(CA$9,Programado!$C$9:$AZ$40,$A19,0)</f>
        <v>34.497099999999996</v>
      </c>
      <c r="CB19" s="19">
        <f>HLOOKUP(CB$9,Realizado!$C$9:$AZ$40,$A19,0)</f>
        <v>35.756624298006827</v>
      </c>
      <c r="CC19" s="19">
        <f>HLOOKUP(CC$9,Programado!$C$9:$AZ$40,$A19,0)</f>
        <v>237.09829999999999</v>
      </c>
      <c r="CD19" s="19">
        <f>HLOOKUP(CD$9,Realizado!$C$9:$AZ$40,$A19,0)</f>
        <v>241.70303831312378</v>
      </c>
      <c r="CE19" s="19">
        <f>HLOOKUP(CE$9,Programado!$C$9:$AZ$40,$A19,0)</f>
        <v>76.995400000000004</v>
      </c>
      <c r="CF19" s="19">
        <f>HLOOKUP(CF$9,Realizado!$C$9:$AZ$40,$A19,0)</f>
        <v>80.789114223059187</v>
      </c>
      <c r="CG19" s="19">
        <f>HLOOKUP(CG$9,Programado!$C$9:$AZ$40,$A19,0)</f>
        <v>22.297099999999997</v>
      </c>
      <c r="CH19" s="19">
        <f>HLOOKUP(CH$9,Realizado!$C$9:$AZ$40,$A19,0)</f>
        <v>21.72205543274027</v>
      </c>
      <c r="CI19" s="19">
        <f>HLOOKUP(CI$9,Programado!$C$9:$AZ$40,$A19,0)</f>
        <v>214.01499999999999</v>
      </c>
      <c r="CJ19" s="19">
        <f>HLOOKUP(CJ$9,Realizado!$C$9:$AZ$40,$A19,0)</f>
        <v>217.22387083628536</v>
      </c>
      <c r="CK19" s="19">
        <f>HLOOKUP(CK$9,Programado!$C$9:$AZ$40,$A19,0)</f>
        <v>255.99759999999998</v>
      </c>
      <c r="CL19" s="19">
        <f>HLOOKUP(CL$9,Realizado!$C$9:$AZ$40,$A19,0)</f>
        <v>271.89864079634606</v>
      </c>
      <c r="CM19" s="19">
        <f>HLOOKUP(CM$9,Programado!$C$9:$AZ$40,$A19,0)</f>
        <v>185.13669999999999</v>
      </c>
      <c r="CN19" s="19">
        <f>HLOOKUP(CN$9,Realizado!$C$9:$AZ$40,$A19,0)</f>
        <v>192.4000203848681</v>
      </c>
      <c r="CO19" s="19">
        <f>HLOOKUP(CO$9,Programado!$C$9:$AZ$40,$A19,0)</f>
        <v>8.1867000000000001</v>
      </c>
      <c r="CP19" s="19">
        <f>HLOOKUP(CP$9,Realizado!$C$9:$AZ$40,$A19,0)</f>
        <v>8.0831739078835039</v>
      </c>
      <c r="CQ19" s="19">
        <f>HLOOKUP(CQ$9,Programado!$C$9:$AZ$40,$A19,0)</f>
        <v>177.9263</v>
      </c>
      <c r="CR19" s="19">
        <f>HLOOKUP(CR$9,Realizado!$C$9:$AZ$40,$A19,0)</f>
        <v>174.93696547861185</v>
      </c>
      <c r="CS19" s="19">
        <f>HLOOKUP(CS$9,Programado!$C$9:$AZ$40,$A19,0)</f>
        <v>316.84579999999994</v>
      </c>
      <c r="CT19" s="19">
        <f>HLOOKUP(CT$9,Realizado!$C$9:$AZ$40,$A19,0)</f>
        <v>320.85578700375652</v>
      </c>
      <c r="CU19" s="19">
        <f>HLOOKUP(CU$9,Programado!$C$9:$AZ$40,$A19,0)</f>
        <v>765.60500000000002</v>
      </c>
      <c r="CV19" s="19">
        <f>HLOOKUP(CV$9,Realizado!$C$9:$AZ$40,$A19,0)</f>
        <v>685.0717755657115</v>
      </c>
      <c r="CW19" s="19">
        <f>HLOOKUP(CW$9,Programado!$C$9:$AZ$40,$A19,0)</f>
        <v>820</v>
      </c>
      <c r="CX19" s="19">
        <f>HLOOKUP(CX$9,Realizado!$C$9:$AZ$40,$A19,0)</f>
        <v>869.73310594000418</v>
      </c>
      <c r="CY19" s="19">
        <f t="shared" si="0"/>
        <v>19372.475099999992</v>
      </c>
      <c r="CZ19" s="19">
        <f t="shared" si="1"/>
        <v>19545.873567941468</v>
      </c>
      <c r="DA19" s="1"/>
      <c r="DB19" s="1"/>
      <c r="DC19" s="1"/>
    </row>
    <row r="20" spans="1:107" s="38" customFormat="1">
      <c r="A20" s="42">
        <v>12</v>
      </c>
      <c r="B20" s="35">
        <f t="shared" si="2"/>
        <v>45910</v>
      </c>
      <c r="C20" s="34">
        <f>HLOOKUP(C$9,Programado!$C$9:$AZ$40,$A20,0)</f>
        <v>0</v>
      </c>
      <c r="D20" s="34">
        <f>HLOOKUP(D$9,Realizado!$C$9:$AZ$40,$A20,0)</f>
        <v>0</v>
      </c>
      <c r="E20" s="34">
        <f>HLOOKUP(E$9,Programado!$C$9:$AZ$40,$A20,0)</f>
        <v>68.016699999999986</v>
      </c>
      <c r="F20" s="34">
        <f>HLOOKUP(F$9,Realizado!$C$9:$AZ$40,$A20,0)</f>
        <v>66.821565571276679</v>
      </c>
      <c r="G20" s="34">
        <f>HLOOKUP(G$9,Programado!$C$9:$AZ$40,$A20,0)</f>
        <v>0</v>
      </c>
      <c r="H20" s="34">
        <f>HLOOKUP(H$9,Realizado!$C$9:$AZ$40,$A20,0)</f>
        <v>0</v>
      </c>
      <c r="I20" s="34">
        <f>HLOOKUP(I$9,Programado!$C$9:$AZ$40,$A20,0)</f>
        <v>425.00290000000001</v>
      </c>
      <c r="J20" s="34">
        <f>HLOOKUP(J$9,Realizado!$C$9:$AZ$40,$A20,0)</f>
        <v>437.26346388504538</v>
      </c>
      <c r="K20" s="34">
        <f>HLOOKUP(K$9,Programado!$C$9:$AZ$40,$A20,0)</f>
        <v>0.29749999999999999</v>
      </c>
      <c r="L20" s="34">
        <f>HLOOKUP(L$9,Realizado!$C$9:$AZ$40,$A20,0)</f>
        <v>4.3276292250916493</v>
      </c>
      <c r="M20" s="34">
        <f>HLOOKUP(M$9,Programado!$C$9:$AZ$40,$A20,0)</f>
        <v>33.908799999999999</v>
      </c>
      <c r="N20" s="34">
        <f>HLOOKUP(N$9,Realizado!$C$9:$AZ$40,$A20,0)</f>
        <v>31.961403648832416</v>
      </c>
      <c r="O20" s="34">
        <f>HLOOKUP(O$9,Programado!$C$9:$AZ$40,$A20,0)</f>
        <v>70.8596</v>
      </c>
      <c r="P20" s="34">
        <f>HLOOKUP(P$9,Realizado!$C$9:$AZ$40,$A20,0)</f>
        <v>74.784639256596776</v>
      </c>
      <c r="Q20" s="34">
        <f>HLOOKUP(Q$9,Programado!$C$9:$AZ$40,$A20,0)</f>
        <v>158.3279</v>
      </c>
      <c r="R20" s="34">
        <f>HLOOKUP(R$9,Realizado!$C$9:$AZ$40,$A20,0)</f>
        <v>201.71556197829625</v>
      </c>
      <c r="S20" s="34">
        <f>HLOOKUP(S$9,Programado!$C$9:$AZ$40,$A20,0)</f>
        <v>51.800399999999996</v>
      </c>
      <c r="T20" s="34">
        <f>HLOOKUP(T$9,Realizado!$C$9:$AZ$40,$A20,0)</f>
        <v>52.610867584974052</v>
      </c>
      <c r="U20" s="34">
        <f>HLOOKUP(U$9,Programado!$C$9:$AZ$40,$A20,0)</f>
        <v>227.88829999999999</v>
      </c>
      <c r="V20" s="34">
        <f>HLOOKUP(V$9,Realizado!$C$9:$AZ$40,$A20,0)</f>
        <v>206.98469116241182</v>
      </c>
      <c r="W20" s="34">
        <f>HLOOKUP(W$9,Programado!$C$9:$AZ$40,$A20,0)</f>
        <v>304.3741</v>
      </c>
      <c r="X20" s="34">
        <f>HLOOKUP(X$9,Realizado!$C$9:$AZ$40,$A20,0)</f>
        <v>274.15637032892903</v>
      </c>
      <c r="Y20" s="34">
        <f>HLOOKUP(Y$9,Programado!$C$9:$AZ$40,$A20,0)</f>
        <v>1216.7391</v>
      </c>
      <c r="Z20" s="34">
        <f>HLOOKUP(Z$9,Realizado!$C$9:$AZ$40,$A20,0)</f>
        <v>1221.0900601812023</v>
      </c>
      <c r="AA20" s="34">
        <f>HLOOKUP(AA$9,Programado!$C$9:$AZ$40,$A20,0)</f>
        <v>1076.3779</v>
      </c>
      <c r="AB20" s="34">
        <f>HLOOKUP(AB$9,Realizado!$C$9:$AZ$40,$A20,0)</f>
        <v>1074.4696710613071</v>
      </c>
      <c r="AC20" s="34">
        <f>HLOOKUP(AC$9,Programado!$C$9:$AZ$40,$A20,0)</f>
        <v>349.99959999999999</v>
      </c>
      <c r="AD20" s="34">
        <f>HLOOKUP(AD$9,Realizado!$C$9:$AZ$40,$A20,0)</f>
        <v>353.78174556505132</v>
      </c>
      <c r="AE20" s="34">
        <f>HLOOKUP(AE$9,Programado!$C$9:$AZ$40,$A20,0)</f>
        <v>845.0012999999999</v>
      </c>
      <c r="AF20" s="34">
        <f>HLOOKUP(AF$9,Realizado!$C$9:$AZ$40,$A20,0)</f>
        <v>840.07612531160794</v>
      </c>
      <c r="AG20" s="34">
        <f>HLOOKUP(AG$9,Programado!$C$9:$AZ$40,$A20,0)</f>
        <v>577.53459999999995</v>
      </c>
      <c r="AH20" s="34">
        <f>HLOOKUP(AH$9,Realizado!$C$9:$AZ$40,$A20,0)</f>
        <v>577.69976386634096</v>
      </c>
      <c r="AI20" s="34">
        <f>HLOOKUP(AI$9,Programado!$C$9:$AZ$40,$A20,0)</f>
        <v>386.09879999999998</v>
      </c>
      <c r="AJ20" s="34">
        <f>HLOOKUP(AJ$9,Realizado!$C$9:$AZ$40,$A20,0)</f>
        <v>364.62320337908398</v>
      </c>
      <c r="AK20" s="34">
        <f>HLOOKUP(AK$9,Programado!$C$9:$AZ$40,$A20,0)</f>
        <v>261.51129999999995</v>
      </c>
      <c r="AL20" s="34">
        <f>HLOOKUP(AL$9,Realizado!$C$9:$AZ$40,$A20,0)</f>
        <v>261.75950740035842</v>
      </c>
      <c r="AM20" s="34">
        <f>HLOOKUP(AM$9,Programado!$C$9:$AZ$40,$A20,0)</f>
        <v>165.20249999999999</v>
      </c>
      <c r="AN20" s="34">
        <f>HLOOKUP(AN$9,Realizado!$C$9:$AZ$40,$A20,0)</f>
        <v>154.80302102458953</v>
      </c>
      <c r="AO20" s="34">
        <f>HLOOKUP(AO$9,Programado!$C$9:$AZ$40,$A20,0)</f>
        <v>40</v>
      </c>
      <c r="AP20" s="34">
        <f>HLOOKUP(AP$9,Realizado!$C$9:$AZ$40,$A20,0)</f>
        <v>41.717670166131576</v>
      </c>
      <c r="AQ20" s="34">
        <f>HLOOKUP(AQ$9,Programado!$C$9:$AZ$40,$A20,0)</f>
        <v>27.083300000000001</v>
      </c>
      <c r="AR20" s="34">
        <f>HLOOKUP(AR$9,Realizado!$C$9:$AZ$40,$A20,0)</f>
        <v>29.388363612752997</v>
      </c>
      <c r="AS20" s="34">
        <f>HLOOKUP(AS$9,Programado!$C$9:$AZ$40,$A20,0)</f>
        <v>340.29789999999997</v>
      </c>
      <c r="AT20" s="34">
        <f>HLOOKUP(AT$9,Realizado!$C$9:$AZ$40,$A20,0)</f>
        <v>336.10154516710668</v>
      </c>
      <c r="AU20" s="34">
        <f>HLOOKUP(AU$9,Programado!$C$9:$AZ$40,$A20,0)</f>
        <v>442.70379999999994</v>
      </c>
      <c r="AV20" s="34">
        <f>HLOOKUP(AV$9,Realizado!$C$9:$AZ$40,$A20,0)</f>
        <v>439.71935258795475</v>
      </c>
      <c r="AW20" s="34">
        <f>HLOOKUP(AW$9,Programado!$C$9:$AZ$40,$A20,0)</f>
        <v>36.715399999999995</v>
      </c>
      <c r="AX20" s="34">
        <f>HLOOKUP(AX$9,Realizado!$C$9:$AZ$40,$A20,0)</f>
        <v>156.40426796515024</v>
      </c>
      <c r="AY20" s="34">
        <f>HLOOKUP(AY$9,Programado!$C$9:$AZ$40,$A20,0)</f>
        <v>124.4263</v>
      </c>
      <c r="AZ20" s="34">
        <f>HLOOKUP(AZ$9,Realizado!$C$9:$AZ$40,$A20,0)</f>
        <v>7.2129834560066852</v>
      </c>
      <c r="BA20" s="34">
        <f>HLOOKUP(BA$9,Programado!$C$9:$AZ$40,$A20,0)</f>
        <v>400</v>
      </c>
      <c r="BB20" s="34">
        <f>HLOOKUP(BB$9,Realizado!$C$9:$AZ$40,$A20,0)</f>
        <v>407.94480129431577</v>
      </c>
      <c r="BC20" s="34">
        <f>HLOOKUP(BC$9,Programado!$C$9:$AZ$40,$A20,0)</f>
        <v>1100</v>
      </c>
      <c r="BD20" s="34">
        <f>HLOOKUP(BD$9,Realizado!$C$9:$AZ$40,$A20,0)</f>
        <v>1126.53901532133</v>
      </c>
      <c r="BE20" s="34">
        <f>HLOOKUP(BE$9,Programado!$C$9:$AZ$40,$A20,0)</f>
        <v>2450.0016999999998</v>
      </c>
      <c r="BF20" s="34">
        <f>HLOOKUP(BF$9,Realizado!$C$9:$AZ$40,$A20,0)</f>
        <v>2495.8823451037533</v>
      </c>
      <c r="BG20" s="34">
        <f>HLOOKUP(BG$9,Programado!$C$9:$AZ$40,$A20,0)</f>
        <v>0</v>
      </c>
      <c r="BH20" s="34">
        <f>HLOOKUP(BH$9,Realizado!$C$9:$AZ$40,$A20,0)</f>
        <v>0</v>
      </c>
      <c r="BI20" s="34">
        <f>HLOOKUP(BI$9,Programado!$C$9:$AZ$40,$A20,0)</f>
        <v>410</v>
      </c>
      <c r="BJ20" s="34">
        <f>HLOOKUP(BJ$9,Realizado!$C$9:$AZ$40,$A20,0)</f>
        <v>410</v>
      </c>
      <c r="BK20" s="34">
        <f>HLOOKUP(BK$9,Programado!$C$9:$AZ$40,$A20,0)</f>
        <v>279.71710000000002</v>
      </c>
      <c r="BL20" s="34">
        <f>HLOOKUP(BL$9,Realizado!$C$9:$AZ$40,$A20,0)</f>
        <v>274.98715289527723</v>
      </c>
      <c r="BM20" s="34">
        <f>HLOOKUP(BM$9,Programado!$C$9:$AZ$40,$A20,0)</f>
        <v>3000.0000999999997</v>
      </c>
      <c r="BN20" s="34">
        <f>HLOOKUP(BN$9,Realizado!$C$9:$AZ$40,$A20,0)</f>
        <v>3066.0496287361657</v>
      </c>
      <c r="BO20" s="34">
        <f>HLOOKUP(BO$9,Programado!$C$9:$AZ$40,$A20,0)</f>
        <v>227.10759999999999</v>
      </c>
      <c r="BP20" s="34">
        <f>HLOOKUP(BP$9,Realizado!$C$9:$AZ$40,$A20,0)</f>
        <v>228.19712489181939</v>
      </c>
      <c r="BQ20" s="34">
        <f>HLOOKUP(BQ$9,Programado!$C$9:$AZ$40,$A20,0)</f>
        <v>838.49129999999991</v>
      </c>
      <c r="BR20" s="34">
        <f>HLOOKUP(BR$9,Realizado!$C$9:$AZ$40,$A20,0)</f>
        <v>846.21678535186902</v>
      </c>
      <c r="BS20" s="34">
        <f>HLOOKUP(BS$9,Programado!$C$9:$AZ$40,$A20,0)</f>
        <v>0</v>
      </c>
      <c r="BT20" s="34">
        <f>HLOOKUP(BT$9,Realizado!$C$9:$AZ$40,$A20,0)</f>
        <v>0</v>
      </c>
      <c r="BU20" s="34">
        <f>HLOOKUP(BU$9,Programado!$C$9:$AZ$40,$A20,0)</f>
        <v>161.9975</v>
      </c>
      <c r="BV20" s="34">
        <f>HLOOKUP(BV$9,Realizado!$C$9:$AZ$40,$A20,0)</f>
        <v>163.60170273162862</v>
      </c>
      <c r="BW20" s="34">
        <f>HLOOKUP(BW$9,Programado!$C$9:$AZ$40,$A20,0)</f>
        <v>496.54799999999994</v>
      </c>
      <c r="BX20" s="34">
        <f>HLOOKUP(BX$9,Realizado!$C$9:$AZ$40,$A20,0)</f>
        <v>497.83016697228356</v>
      </c>
      <c r="BY20" s="34">
        <f>HLOOKUP(BY$9,Programado!$C$9:$AZ$40,$A20,0)</f>
        <v>229.9983</v>
      </c>
      <c r="BZ20" s="34">
        <f>HLOOKUP(BZ$9,Realizado!$C$9:$AZ$40,$A20,0)</f>
        <v>226.34709891880578</v>
      </c>
      <c r="CA20" s="34">
        <f>HLOOKUP(CA$9,Programado!$C$9:$AZ$40,$A20,0)</f>
        <v>32.897499999999994</v>
      </c>
      <c r="CB20" s="34">
        <f>HLOOKUP(CB$9,Realizado!$C$9:$AZ$40,$A20,0)</f>
        <v>34.153768872322438</v>
      </c>
      <c r="CC20" s="34">
        <f>HLOOKUP(CC$9,Programado!$C$9:$AZ$40,$A20,0)</f>
        <v>236.09789999999998</v>
      </c>
      <c r="CD20" s="34">
        <f>HLOOKUP(CD$9,Realizado!$C$9:$AZ$40,$A20,0)</f>
        <v>225.7291725504829</v>
      </c>
      <c r="CE20" s="34">
        <f>HLOOKUP(CE$9,Programado!$C$9:$AZ$40,$A20,0)</f>
        <v>78.0946</v>
      </c>
      <c r="CF20" s="34">
        <f>HLOOKUP(CF$9,Realizado!$C$9:$AZ$40,$A20,0)</f>
        <v>80.033930457520981</v>
      </c>
      <c r="CG20" s="34">
        <f>HLOOKUP(CG$9,Programado!$C$9:$AZ$40,$A20,0)</f>
        <v>35.696699999999993</v>
      </c>
      <c r="CH20" s="34">
        <f>HLOOKUP(CH$9,Realizado!$C$9:$AZ$40,$A20,0)</f>
        <v>29.916482895007285</v>
      </c>
      <c r="CI20" s="34">
        <f>HLOOKUP(CI$9,Programado!$C$9:$AZ$40,$A20,0)</f>
        <v>194.27079999999998</v>
      </c>
      <c r="CJ20" s="34">
        <f>HLOOKUP(CJ$9,Realizado!$C$9:$AZ$40,$A20,0)</f>
        <v>185.50169084403899</v>
      </c>
      <c r="CK20" s="34">
        <f>HLOOKUP(CK$9,Programado!$C$9:$AZ$40,$A20,0)</f>
        <v>277.79629999999997</v>
      </c>
      <c r="CL20" s="34">
        <f>HLOOKUP(CL$9,Realizado!$C$9:$AZ$40,$A20,0)</f>
        <v>287.41032140323483</v>
      </c>
      <c r="CM20" s="34">
        <f>HLOOKUP(CM$9,Programado!$C$9:$AZ$40,$A20,0)</f>
        <v>189.84379999999999</v>
      </c>
      <c r="CN20" s="34">
        <f>HLOOKUP(CN$9,Realizado!$C$9:$AZ$40,$A20,0)</f>
        <v>192.19333004648334</v>
      </c>
      <c r="CO20" s="34">
        <f>HLOOKUP(CO$9,Programado!$C$9:$AZ$40,$A20,0)</f>
        <v>8.6557999999999993</v>
      </c>
      <c r="CP20" s="34">
        <f>HLOOKUP(CP$9,Realizado!$C$9:$AZ$40,$A20,0)</f>
        <v>8.8316556520733016</v>
      </c>
      <c r="CQ20" s="34">
        <f>HLOOKUP(CQ$9,Programado!$C$9:$AZ$40,$A20,0)</f>
        <v>184.9896</v>
      </c>
      <c r="CR20" s="34">
        <f>HLOOKUP(CR$9,Realizado!$C$9:$AZ$40,$A20,0)</f>
        <v>178.3598218216689</v>
      </c>
      <c r="CS20" s="34">
        <f>HLOOKUP(CS$9,Programado!$C$9:$AZ$40,$A20,0)</f>
        <v>345.78459999999995</v>
      </c>
      <c r="CT20" s="34">
        <f>HLOOKUP(CT$9,Realizado!$C$9:$AZ$40,$A20,0)</f>
        <v>313.70070901220004</v>
      </c>
      <c r="CU20" s="34">
        <f>HLOOKUP(CU$9,Programado!$C$9:$AZ$40,$A20,0)</f>
        <v>796.89839999999992</v>
      </c>
      <c r="CV20" s="34">
        <f>HLOOKUP(CV$9,Realizado!$C$9:$AZ$40,$A20,0)</f>
        <v>836.35757578665903</v>
      </c>
      <c r="CW20" s="34">
        <f>HLOOKUP(CW$9,Programado!$C$9:$AZ$40,$A20,0)</f>
        <v>849.99999999999989</v>
      </c>
      <c r="CX20" s="34">
        <f>HLOOKUP(CX$9,Realizado!$C$9:$AZ$40,$A20,0)</f>
        <v>838.11162881396285</v>
      </c>
      <c r="CY20" s="19">
        <f t="shared" si="0"/>
        <v>20055.055599999996</v>
      </c>
      <c r="CZ20" s="19">
        <f t="shared" si="1"/>
        <v>20163.369383759004</v>
      </c>
    </row>
    <row r="21" spans="1:107" ht="12" customHeight="1">
      <c r="A21" s="41">
        <v>13</v>
      </c>
      <c r="B21" s="18">
        <f t="shared" si="2"/>
        <v>45911</v>
      </c>
      <c r="C21" s="19">
        <f>HLOOKUP(C$9,Programado!$C$9:$AZ$40,$A21,0)</f>
        <v>0</v>
      </c>
      <c r="D21" s="19">
        <f>HLOOKUP(D$9,Realizado!$C$9:$AZ$40,$A21,0)</f>
        <v>0</v>
      </c>
      <c r="E21" s="19">
        <f>HLOOKUP(E$9,Programado!$C$9:$AZ$40,$A21,0)</f>
        <v>73.997899999999987</v>
      </c>
      <c r="F21" s="19">
        <f>HLOOKUP(F$9,Realizado!$C$9:$AZ$40,$A21,0)</f>
        <v>60.82727767726383</v>
      </c>
      <c r="G21" s="19">
        <f>HLOOKUP(G$9,Programado!$C$9:$AZ$40,$A21,0)</f>
        <v>0</v>
      </c>
      <c r="H21" s="19">
        <f>HLOOKUP(H$9,Realizado!$C$9:$AZ$40,$A21,0)</f>
        <v>0</v>
      </c>
      <c r="I21" s="19">
        <f>HLOOKUP(I$9,Programado!$C$9:$AZ$40,$A21,0)</f>
        <v>405.99790000000002</v>
      </c>
      <c r="J21" s="19">
        <f>HLOOKUP(J$9,Realizado!$C$9:$AZ$40,$A21,0)</f>
        <v>424.32802652091721</v>
      </c>
      <c r="K21" s="19">
        <f>HLOOKUP(K$9,Programado!$C$9:$AZ$40,$A21,0)</f>
        <v>2.9807999999999999</v>
      </c>
      <c r="L21" s="19">
        <f>HLOOKUP(L$9,Realizado!$C$9:$AZ$40,$A21,0)</f>
        <v>6.9379324998681717</v>
      </c>
      <c r="M21" s="19">
        <f>HLOOKUP(M$9,Programado!$C$9:$AZ$40,$A21,0)</f>
        <v>45.032899999999998</v>
      </c>
      <c r="N21" s="19">
        <f>HLOOKUP(N$9,Realizado!$C$9:$AZ$40,$A21,0)</f>
        <v>49.113216683668774</v>
      </c>
      <c r="O21" s="19">
        <f>HLOOKUP(O$9,Programado!$C$9:$AZ$40,$A21,0)</f>
        <v>69.870900000000006</v>
      </c>
      <c r="P21" s="19">
        <f>HLOOKUP(P$9,Realizado!$C$9:$AZ$40,$A21,0)</f>
        <v>69.090601918992576</v>
      </c>
      <c r="Q21" s="19">
        <f>HLOOKUP(Q$9,Programado!$C$9:$AZ$40,$A21,0)</f>
        <v>192.57379999999998</v>
      </c>
      <c r="R21" s="19">
        <f>HLOOKUP(R$9,Realizado!$C$9:$AZ$40,$A21,0)</f>
        <v>228.02769779213151</v>
      </c>
      <c r="S21" s="19">
        <f>HLOOKUP(S$9,Programado!$C$9:$AZ$40,$A21,0)</f>
        <v>53.424999999999997</v>
      </c>
      <c r="T21" s="19">
        <f>HLOOKUP(T$9,Realizado!$C$9:$AZ$40,$A21,0)</f>
        <v>56.599374529836439</v>
      </c>
      <c r="U21" s="19">
        <f>HLOOKUP(U$9,Programado!$C$9:$AZ$40,$A21,0)</f>
        <v>212.36879999999999</v>
      </c>
      <c r="V21" s="19">
        <f>HLOOKUP(V$9,Realizado!$C$9:$AZ$40,$A21,0)</f>
        <v>217.70122329851014</v>
      </c>
      <c r="W21" s="19">
        <f>HLOOKUP(W$9,Programado!$C$9:$AZ$40,$A21,0)</f>
        <v>303.72370000000001</v>
      </c>
      <c r="X21" s="19">
        <f>HLOOKUP(X$9,Realizado!$C$9:$AZ$40,$A21,0)</f>
        <v>278.0741039283522</v>
      </c>
      <c r="Y21" s="19">
        <f>HLOOKUP(Y$9,Programado!$C$9:$AZ$40,$A21,0)</f>
        <v>1181.7008000000001</v>
      </c>
      <c r="Z21" s="19">
        <f>HLOOKUP(Z$9,Realizado!$C$9:$AZ$40,$A21,0)</f>
        <v>1217.6492424209312</v>
      </c>
      <c r="AA21" s="19">
        <f>HLOOKUP(AA$9,Programado!$C$9:$AZ$40,$A21,0)</f>
        <v>1096.5503999999999</v>
      </c>
      <c r="AB21" s="19">
        <f>HLOOKUP(AB$9,Realizado!$C$9:$AZ$40,$A21,0)</f>
        <v>1069.5989100261397</v>
      </c>
      <c r="AC21" s="19">
        <f>HLOOKUP(AC$9,Programado!$C$9:$AZ$40,$A21,0)</f>
        <v>340.00079999999997</v>
      </c>
      <c r="AD21" s="19">
        <f>HLOOKUP(AD$9,Realizado!$C$9:$AZ$40,$A21,0)</f>
        <v>341.39372930466067</v>
      </c>
      <c r="AE21" s="19">
        <f>HLOOKUP(AE$9,Programado!$C$9:$AZ$40,$A21,0)</f>
        <v>822.99959999999987</v>
      </c>
      <c r="AF21" s="19">
        <f>HLOOKUP(AF$9,Realizado!$C$9:$AZ$40,$A21,0)</f>
        <v>831.8964422963063</v>
      </c>
      <c r="AG21" s="19">
        <f>HLOOKUP(AG$9,Programado!$C$9:$AZ$40,$A21,0)</f>
        <v>572.32669999999985</v>
      </c>
      <c r="AH21" s="19">
        <f>HLOOKUP(AH$9,Realizado!$C$9:$AZ$40,$A21,0)</f>
        <v>583.54231799702598</v>
      </c>
      <c r="AI21" s="19">
        <f>HLOOKUP(AI$9,Programado!$C$9:$AZ$40,$A21,0)</f>
        <v>437.51379999999995</v>
      </c>
      <c r="AJ21" s="19">
        <f>HLOOKUP(AJ$9,Realizado!$C$9:$AZ$40,$A21,0)</f>
        <v>404.20829035215343</v>
      </c>
      <c r="AK21" s="19">
        <f>HLOOKUP(AK$9,Programado!$C$9:$AZ$40,$A21,0)</f>
        <v>261.41079999999999</v>
      </c>
      <c r="AL21" s="19">
        <f>HLOOKUP(AL$9,Realizado!$C$9:$AZ$40,$A21,0)</f>
        <v>243.67262834699264</v>
      </c>
      <c r="AM21" s="19">
        <f>HLOOKUP(AM$9,Programado!$C$9:$AZ$40,$A21,0)</f>
        <v>151.92080000000001</v>
      </c>
      <c r="AN21" s="19">
        <f>HLOOKUP(AN$9,Realizado!$C$9:$AZ$40,$A21,0)</f>
        <v>159.23761451040176</v>
      </c>
      <c r="AO21" s="19">
        <f>HLOOKUP(AO$9,Programado!$C$9:$AZ$40,$A21,0)</f>
        <v>40</v>
      </c>
      <c r="AP21" s="19">
        <f>HLOOKUP(AP$9,Realizado!$C$9:$AZ$40,$A21,0)</f>
        <v>42.68490588713329</v>
      </c>
      <c r="AQ21" s="19">
        <f>HLOOKUP(AQ$9,Programado!$C$9:$AZ$40,$A21,0)</f>
        <v>27.550399999999996</v>
      </c>
      <c r="AR21" s="19">
        <f>HLOOKUP(AR$9,Realizado!$C$9:$AZ$40,$A21,0)</f>
        <v>25.786429259266569</v>
      </c>
      <c r="AS21" s="19">
        <f>HLOOKUP(AS$9,Programado!$C$9:$AZ$40,$A21,0)</f>
        <v>318.62709999999998</v>
      </c>
      <c r="AT21" s="19">
        <f>HLOOKUP(AT$9,Realizado!$C$9:$AZ$40,$A21,0)</f>
        <v>325.08717520228504</v>
      </c>
      <c r="AU21" s="19">
        <f>HLOOKUP(AU$9,Programado!$C$9:$AZ$40,$A21,0)</f>
        <v>373.79169999999999</v>
      </c>
      <c r="AV21" s="19">
        <f>HLOOKUP(AV$9,Realizado!$C$9:$AZ$40,$A21,0)</f>
        <v>360.73737140127929</v>
      </c>
      <c r="AW21" s="19">
        <f>HLOOKUP(AW$9,Programado!$C$9:$AZ$40,$A21,0)</f>
        <v>68.495400000000004</v>
      </c>
      <c r="AX21" s="19">
        <f>HLOOKUP(AX$9,Realizado!$C$9:$AZ$40,$A21,0)</f>
        <v>185.78646571826272</v>
      </c>
      <c r="AY21" s="19">
        <f>HLOOKUP(AY$9,Programado!$C$9:$AZ$40,$A21,0)</f>
        <v>125.61039999999998</v>
      </c>
      <c r="AZ21" s="19">
        <f>HLOOKUP(AZ$9,Realizado!$C$9:$AZ$40,$A21,0)</f>
        <v>6.0310149710020955</v>
      </c>
      <c r="BA21" s="19">
        <f>HLOOKUP(BA$9,Programado!$C$9:$AZ$40,$A21,0)</f>
        <v>399.99959999999993</v>
      </c>
      <c r="BB21" s="19">
        <f>HLOOKUP(BB$9,Realizado!$C$9:$AZ$40,$A21,0)</f>
        <v>405.86637043374867</v>
      </c>
      <c r="BC21" s="19">
        <f>HLOOKUP(BC$9,Programado!$C$9:$AZ$40,$A21,0)</f>
        <v>1099.9992</v>
      </c>
      <c r="BD21" s="19">
        <f>HLOOKUP(BD$9,Realizado!$C$9:$AZ$40,$A21,0)</f>
        <v>1097.4986206569861</v>
      </c>
      <c r="BE21" s="19">
        <f>HLOOKUP(BE$9,Programado!$C$9:$AZ$40,$A21,0)</f>
        <v>2300.0028999999995</v>
      </c>
      <c r="BF21" s="19">
        <f>HLOOKUP(BF$9,Realizado!$C$9:$AZ$40,$A21,0)</f>
        <v>2281.0174172398883</v>
      </c>
      <c r="BG21" s="19">
        <f>HLOOKUP(BG$9,Programado!$C$9:$AZ$40,$A21,0)</f>
        <v>0</v>
      </c>
      <c r="BH21" s="19">
        <f>HLOOKUP(BH$9,Realizado!$C$9:$AZ$40,$A21,0)</f>
        <v>0</v>
      </c>
      <c r="BI21" s="19">
        <f>HLOOKUP(BI$9,Programado!$C$9:$AZ$40,$A21,0)</f>
        <v>1929.9999999999998</v>
      </c>
      <c r="BJ21" s="19">
        <f>HLOOKUP(BJ$9,Realizado!$C$9:$AZ$40,$A21,0)</f>
        <v>1929.9999999999998</v>
      </c>
      <c r="BK21" s="19">
        <f>HLOOKUP(BK$9,Programado!$C$9:$AZ$40,$A21,0)</f>
        <v>294.52499999999998</v>
      </c>
      <c r="BL21" s="19">
        <f>HLOOKUP(BL$9,Realizado!$C$9:$AZ$40,$A21,0)</f>
        <v>282.33122788885868</v>
      </c>
      <c r="BM21" s="19">
        <f>HLOOKUP(BM$9,Programado!$C$9:$AZ$40,$A21,0)</f>
        <v>2999.9999999999868</v>
      </c>
      <c r="BN21" s="19">
        <f>HLOOKUP(BN$9,Realizado!$C$9:$AZ$40,$A21,0)</f>
        <v>3032.842102789768</v>
      </c>
      <c r="BO21" s="19">
        <f>HLOOKUP(BO$9,Programado!$C$9:$AZ$40,$A21,0)</f>
        <v>232.43709999999999</v>
      </c>
      <c r="BP21" s="19">
        <f>HLOOKUP(BP$9,Realizado!$C$9:$AZ$40,$A21,0)</f>
        <v>237.4408208163926</v>
      </c>
      <c r="BQ21" s="19">
        <f>HLOOKUP(BQ$9,Programado!$C$9:$AZ$40,$A21,0)</f>
        <v>809.10290000000009</v>
      </c>
      <c r="BR21" s="19">
        <f>HLOOKUP(BR$9,Realizado!$C$9:$AZ$40,$A21,0)</f>
        <v>838.07704638380471</v>
      </c>
      <c r="BS21" s="19">
        <f>HLOOKUP(BS$9,Programado!$C$9:$AZ$40,$A21,0)</f>
        <v>0</v>
      </c>
      <c r="BT21" s="19">
        <f>HLOOKUP(BT$9,Realizado!$C$9:$AZ$40,$A21,0)</f>
        <v>0</v>
      </c>
      <c r="BU21" s="19">
        <f>HLOOKUP(BU$9,Programado!$C$9:$AZ$40,$A21,0)</f>
        <v>169.99789999999999</v>
      </c>
      <c r="BV21" s="19">
        <f>HLOOKUP(BV$9,Realizado!$C$9:$AZ$40,$A21,0)</f>
        <v>174.78121050247492</v>
      </c>
      <c r="BW21" s="19">
        <f>HLOOKUP(BW$9,Programado!$C$9:$AZ$40,$A21,0)</f>
        <v>479.15219999999999</v>
      </c>
      <c r="BX21" s="19">
        <f>HLOOKUP(BX$9,Realizado!$C$9:$AZ$40,$A21,0)</f>
        <v>483.16105072574976</v>
      </c>
      <c r="BY21" s="19">
        <f>HLOOKUP(BY$9,Programado!$C$9:$AZ$40,$A21,0)</f>
        <v>224.99919999999997</v>
      </c>
      <c r="BZ21" s="19">
        <f>HLOOKUP(BZ$9,Realizado!$C$9:$AZ$40,$A21,0)</f>
        <v>225.07773607541799</v>
      </c>
      <c r="CA21" s="19">
        <f>HLOOKUP(CA$9,Programado!$C$9:$AZ$40,$A21,0)</f>
        <v>32.998800000000003</v>
      </c>
      <c r="CB21" s="19">
        <f>HLOOKUP(CB$9,Realizado!$C$9:$AZ$40,$A21,0)</f>
        <v>33.321645901704557</v>
      </c>
      <c r="CC21" s="19">
        <f>HLOOKUP(CC$9,Programado!$C$9:$AZ$40,$A21,0)</f>
        <v>226.1009</v>
      </c>
      <c r="CD21" s="19">
        <f>HLOOKUP(CD$9,Realizado!$C$9:$AZ$40,$A21,0)</f>
        <v>221.04151073855482</v>
      </c>
      <c r="CE21" s="19">
        <f>HLOOKUP(CE$9,Programado!$C$9:$AZ$40,$A21,0)</f>
        <v>77.296299999999988</v>
      </c>
      <c r="CF21" s="19">
        <f>HLOOKUP(CF$9,Realizado!$C$9:$AZ$40,$A21,0)</f>
        <v>79.026750689282778</v>
      </c>
      <c r="CG21" s="19">
        <f>HLOOKUP(CG$9,Programado!$C$9:$AZ$40,$A21,0)</f>
        <v>20.496699999999997</v>
      </c>
      <c r="CH21" s="19">
        <f>HLOOKUP(CH$9,Realizado!$C$9:$AZ$40,$A21,0)</f>
        <v>25.723430258591595</v>
      </c>
      <c r="CI21" s="19">
        <f>HLOOKUP(CI$9,Programado!$C$9:$AZ$40,$A21,0)</f>
        <v>188.59539999999998</v>
      </c>
      <c r="CJ21" s="19">
        <f>HLOOKUP(CJ$9,Realizado!$C$9:$AZ$40,$A21,0)</f>
        <v>187.06415575417179</v>
      </c>
      <c r="CK21" s="19">
        <f>HLOOKUP(CK$9,Programado!$C$9:$AZ$40,$A21,0)</f>
        <v>261.2971</v>
      </c>
      <c r="CL21" s="19">
        <f>HLOOKUP(CL$9,Realizado!$C$9:$AZ$40,$A21,0)</f>
        <v>274.85239245613502</v>
      </c>
      <c r="CM21" s="19">
        <f>HLOOKUP(CM$9,Programado!$C$9:$AZ$40,$A21,0)</f>
        <v>156.07999999999998</v>
      </c>
      <c r="CN21" s="19">
        <f>HLOOKUP(CN$9,Realizado!$C$9:$AZ$40,$A21,0)</f>
        <v>184.99294639061165</v>
      </c>
      <c r="CO21" s="19">
        <f>HLOOKUP(CO$9,Programado!$C$9:$AZ$40,$A21,0)</f>
        <v>6.8228999999999997</v>
      </c>
      <c r="CP21" s="19">
        <f>HLOOKUP(CP$9,Realizado!$C$9:$AZ$40,$A21,0)</f>
        <v>8.3397272851004214</v>
      </c>
      <c r="CQ21" s="19">
        <f>HLOOKUP(CQ$9,Programado!$C$9:$AZ$40,$A21,0)</f>
        <v>155.24209999999999</v>
      </c>
      <c r="CR21" s="19">
        <f>HLOOKUP(CR$9,Realizado!$C$9:$AZ$40,$A21,0)</f>
        <v>160.07107788528918</v>
      </c>
      <c r="CS21" s="19">
        <f>HLOOKUP(CS$9,Programado!$C$9:$AZ$40,$A21,0)</f>
        <v>313.87249999999995</v>
      </c>
      <c r="CT21" s="19">
        <f>HLOOKUP(CT$9,Realizado!$C$9:$AZ$40,$A21,0)</f>
        <v>301.07839008546927</v>
      </c>
      <c r="CU21" s="19">
        <f>HLOOKUP(CU$9,Programado!$C$9:$AZ$40,$A21,0)</f>
        <v>705.50329999999997</v>
      </c>
      <c r="CV21" s="19">
        <f>HLOOKUP(CV$9,Realizado!$C$9:$AZ$40,$A21,0)</f>
        <v>780.32385185862756</v>
      </c>
      <c r="CW21" s="19">
        <f>HLOOKUP(CW$9,Programado!$C$9:$AZ$40,$A21,0)</f>
        <v>800</v>
      </c>
      <c r="CX21" s="19">
        <f>HLOOKUP(CX$9,Realizado!$C$9:$AZ$40,$A21,0)</f>
        <v>794.83721312902389</v>
      </c>
      <c r="CY21" s="19">
        <f t="shared" si="0"/>
        <v>21062.992399999988</v>
      </c>
      <c r="CZ21" s="19">
        <f t="shared" si="1"/>
        <v>21226.77868848903</v>
      </c>
      <c r="DA21" s="1"/>
      <c r="DB21" s="1"/>
      <c r="DC21" s="1"/>
    </row>
    <row r="22" spans="1:107" s="38" customFormat="1">
      <c r="A22" s="42">
        <v>14</v>
      </c>
      <c r="B22" s="35">
        <f t="shared" si="2"/>
        <v>45912</v>
      </c>
      <c r="C22" s="34">
        <f>HLOOKUP(C$9,Programado!$C$9:$AZ$40,$A22,0)</f>
        <v>0</v>
      </c>
      <c r="D22" s="34">
        <f>HLOOKUP(D$9,Realizado!$C$9:$AZ$40,$A22,0)</f>
        <v>0</v>
      </c>
      <c r="E22" s="34">
        <f>HLOOKUP(E$9,Programado!$C$9:$AZ$40,$A22,0)</f>
        <v>81.002899999999997</v>
      </c>
      <c r="F22" s="34">
        <f>HLOOKUP(F$9,Realizado!$C$9:$AZ$40,$A22,0)</f>
        <v>79.083583830317252</v>
      </c>
      <c r="G22" s="34">
        <f>HLOOKUP(G$9,Programado!$C$9:$AZ$40,$A22,0)</f>
        <v>0</v>
      </c>
      <c r="H22" s="34">
        <f>HLOOKUP(H$9,Realizado!$C$9:$AZ$40,$A22,0)</f>
        <v>0</v>
      </c>
      <c r="I22" s="34">
        <f>HLOOKUP(I$9,Programado!$C$9:$AZ$40,$A22,0)</f>
        <v>453.00290000000001</v>
      </c>
      <c r="J22" s="34">
        <f>HLOOKUP(J$9,Realizado!$C$9:$AZ$40,$A22,0)</f>
        <v>431.5166146192156</v>
      </c>
      <c r="K22" s="34">
        <f>HLOOKUP(K$9,Programado!$C$9:$AZ$40,$A22,0)</f>
        <v>6.8949999999999996</v>
      </c>
      <c r="L22" s="34">
        <f>HLOOKUP(L$9,Realizado!$C$9:$AZ$40,$A22,0)</f>
        <v>5.6862629928401764</v>
      </c>
      <c r="M22" s="34">
        <f>HLOOKUP(M$9,Programado!$C$9:$AZ$40,$A22,0)</f>
        <v>48.002200000000002</v>
      </c>
      <c r="N22" s="34">
        <f>HLOOKUP(N$9,Realizado!$C$9:$AZ$40,$A22,0)</f>
        <v>50.755211914027939</v>
      </c>
      <c r="O22" s="34">
        <f>HLOOKUP(O$9,Programado!$C$9:$AZ$40,$A22,0)</f>
        <v>68.75</v>
      </c>
      <c r="P22" s="34">
        <f>HLOOKUP(P$9,Realizado!$C$9:$AZ$40,$A22,0)</f>
        <v>68.722794987391964</v>
      </c>
      <c r="Q22" s="34">
        <f>HLOOKUP(Q$9,Programado!$C$9:$AZ$40,$A22,0)</f>
        <v>142.92789999999999</v>
      </c>
      <c r="R22" s="34">
        <f>HLOOKUP(R$9,Realizado!$C$9:$AZ$40,$A22,0)</f>
        <v>143.11737660151158</v>
      </c>
      <c r="S22" s="34">
        <f>HLOOKUP(S$9,Programado!$C$9:$AZ$40,$A22,0)</f>
        <v>57.301299999999991</v>
      </c>
      <c r="T22" s="34">
        <f>HLOOKUP(T$9,Realizado!$C$9:$AZ$40,$A22,0)</f>
        <v>59.395725917244675</v>
      </c>
      <c r="U22" s="34">
        <f>HLOOKUP(U$9,Programado!$C$9:$AZ$40,$A22,0)</f>
        <v>203.83469999999997</v>
      </c>
      <c r="V22" s="34">
        <f>HLOOKUP(V$9,Realizado!$C$9:$AZ$40,$A22,0)</f>
        <v>218.79552934427755</v>
      </c>
      <c r="W22" s="34">
        <f>HLOOKUP(W$9,Programado!$C$9:$AZ$40,$A22,0)</f>
        <v>304.85840000000002</v>
      </c>
      <c r="X22" s="34">
        <f>HLOOKUP(X$9,Realizado!$C$9:$AZ$40,$A22,0)</f>
        <v>277.28192500497119</v>
      </c>
      <c r="Y22" s="34">
        <f>HLOOKUP(Y$9,Programado!$C$9:$AZ$40,$A22,0)</f>
        <v>1190.3507999999999</v>
      </c>
      <c r="Z22" s="34">
        <f>HLOOKUP(Z$9,Realizado!$C$9:$AZ$40,$A22,0)</f>
        <v>1219.6083773014989</v>
      </c>
      <c r="AA22" s="34">
        <f>HLOOKUP(AA$9,Programado!$C$9:$AZ$40,$A22,0)</f>
        <v>1021.3615999999998</v>
      </c>
      <c r="AB22" s="34">
        <f>HLOOKUP(AB$9,Realizado!$C$9:$AZ$40,$A22,0)</f>
        <v>1049.6850599531997</v>
      </c>
      <c r="AC22" s="34">
        <f>HLOOKUP(AC$9,Programado!$C$9:$AZ$40,$A22,0)</f>
        <v>342.20959999999997</v>
      </c>
      <c r="AD22" s="34">
        <f>HLOOKUP(AD$9,Realizado!$C$9:$AZ$40,$A22,0)</f>
        <v>417.54477667377148</v>
      </c>
      <c r="AE22" s="34">
        <f>HLOOKUP(AE$9,Programado!$C$9:$AZ$40,$A22,0)</f>
        <v>819.69630000000006</v>
      </c>
      <c r="AF22" s="34">
        <f>HLOOKUP(AF$9,Realizado!$C$9:$AZ$40,$A22,0)</f>
        <v>859.2707144534379</v>
      </c>
      <c r="AG22" s="34">
        <f>HLOOKUP(AG$9,Programado!$C$9:$AZ$40,$A22,0)</f>
        <v>585.98039999999992</v>
      </c>
      <c r="AH22" s="34">
        <f>HLOOKUP(AH$9,Realizado!$C$9:$AZ$40,$A22,0)</f>
        <v>581.11565010719607</v>
      </c>
      <c r="AI22" s="34">
        <f>HLOOKUP(AI$9,Programado!$C$9:$AZ$40,$A22,0)</f>
        <v>395.93409999999994</v>
      </c>
      <c r="AJ22" s="34">
        <f>HLOOKUP(AJ$9,Realizado!$C$9:$AZ$40,$A22,0)</f>
        <v>379.94858155605328</v>
      </c>
      <c r="AK22" s="34">
        <f>HLOOKUP(AK$9,Programado!$C$9:$AZ$40,$A22,0)</f>
        <v>229.43629999999999</v>
      </c>
      <c r="AL22" s="34">
        <f>HLOOKUP(AL$9,Realizado!$C$9:$AZ$40,$A22,0)</f>
        <v>244.29189511958521</v>
      </c>
      <c r="AM22" s="34">
        <f>HLOOKUP(AM$9,Programado!$C$9:$AZ$40,$A22,0)</f>
        <v>156.03949999999998</v>
      </c>
      <c r="AN22" s="34">
        <f>HLOOKUP(AN$9,Realizado!$C$9:$AZ$40,$A22,0)</f>
        <v>153.60309112237104</v>
      </c>
      <c r="AO22" s="34">
        <f>HLOOKUP(AO$9,Programado!$C$9:$AZ$40,$A22,0)</f>
        <v>38.999600000000001</v>
      </c>
      <c r="AP22" s="34">
        <f>HLOOKUP(AP$9,Realizado!$C$9:$AZ$40,$A22,0)</f>
        <v>49.723636788081464</v>
      </c>
      <c r="AQ22" s="34">
        <f>HLOOKUP(AQ$9,Programado!$C$9:$AZ$40,$A22,0)</f>
        <v>28.0488</v>
      </c>
      <c r="AR22" s="34">
        <f>HLOOKUP(AR$9,Realizado!$C$9:$AZ$40,$A22,0)</f>
        <v>28.742020673912908</v>
      </c>
      <c r="AS22" s="34">
        <f>HLOOKUP(AS$9,Programado!$C$9:$AZ$40,$A22,0)</f>
        <v>384.99879999999996</v>
      </c>
      <c r="AT22" s="34">
        <f>HLOOKUP(AT$9,Realizado!$C$9:$AZ$40,$A22,0)</f>
        <v>399.16140019595099</v>
      </c>
      <c r="AU22" s="34">
        <f>HLOOKUP(AU$9,Programado!$C$9:$AZ$40,$A22,0)</f>
        <v>508.87459999999999</v>
      </c>
      <c r="AV22" s="34">
        <f>HLOOKUP(AV$9,Realizado!$C$9:$AZ$40,$A22,0)</f>
        <v>493.05001726574739</v>
      </c>
      <c r="AW22" s="34">
        <f>HLOOKUP(AW$9,Programado!$C$9:$AZ$40,$A22,0)</f>
        <v>22.305399999999999</v>
      </c>
      <c r="AX22" s="34">
        <f>HLOOKUP(AX$9,Realizado!$C$9:$AZ$40,$A22,0)</f>
        <v>156.67771043616514</v>
      </c>
      <c r="AY22" s="34">
        <f>HLOOKUP(AY$9,Programado!$C$9:$AZ$40,$A22,0)</f>
        <v>127.17789999999998</v>
      </c>
      <c r="AZ22" s="34">
        <f>HLOOKUP(AZ$9,Realizado!$C$9:$AZ$40,$A22,0)</f>
        <v>7.7730043598793515</v>
      </c>
      <c r="BA22" s="34">
        <f>HLOOKUP(BA$9,Programado!$C$9:$AZ$40,$A22,0)</f>
        <v>405.00079999999997</v>
      </c>
      <c r="BB22" s="34">
        <f>HLOOKUP(BB$9,Realizado!$C$9:$AZ$40,$A22,0)</f>
        <v>405.69667525320705</v>
      </c>
      <c r="BC22" s="34">
        <f>HLOOKUP(BC$9,Programado!$C$9:$AZ$40,$A22,0)</f>
        <v>1200.0008</v>
      </c>
      <c r="BD22" s="34">
        <f>HLOOKUP(BD$9,Realizado!$C$9:$AZ$40,$A22,0)</f>
        <v>1252.0965598283144</v>
      </c>
      <c r="BE22" s="34">
        <f>HLOOKUP(BE$9,Programado!$C$9:$AZ$40,$A22,0)</f>
        <v>2400.0008999999995</v>
      </c>
      <c r="BF22" s="34">
        <f>HLOOKUP(BF$9,Realizado!$C$9:$AZ$40,$A22,0)</f>
        <v>2323.9130346782154</v>
      </c>
      <c r="BG22" s="34">
        <f>HLOOKUP(BG$9,Programado!$C$9:$AZ$40,$A22,0)</f>
        <v>0</v>
      </c>
      <c r="BH22" s="34">
        <f>HLOOKUP(BH$9,Realizado!$C$9:$AZ$40,$A22,0)</f>
        <v>0</v>
      </c>
      <c r="BI22" s="34">
        <f>HLOOKUP(BI$9,Programado!$C$9:$AZ$40,$A22,0)</f>
        <v>410</v>
      </c>
      <c r="BJ22" s="34">
        <f>HLOOKUP(BJ$9,Realizado!$C$9:$AZ$40,$A22,0)</f>
        <v>410</v>
      </c>
      <c r="BK22" s="34">
        <f>HLOOKUP(BK$9,Programado!$C$9:$AZ$40,$A22,0)</f>
        <v>256.17669999999998</v>
      </c>
      <c r="BL22" s="34">
        <f>HLOOKUP(BL$9,Realizado!$C$9:$AZ$40,$A22,0)</f>
        <v>263.90683504038731</v>
      </c>
      <c r="BM22" s="34">
        <f>HLOOKUP(BM$9,Programado!$C$9:$AZ$40,$A22,0)</f>
        <v>2999.9999999999973</v>
      </c>
      <c r="BN22" s="34">
        <f>HLOOKUP(BN$9,Realizado!$C$9:$AZ$40,$A22,0)</f>
        <v>3051.6277463040556</v>
      </c>
      <c r="BO22" s="34">
        <f>HLOOKUP(BO$9,Programado!$C$9:$AZ$40,$A22,0)</f>
        <v>231.98219999999998</v>
      </c>
      <c r="BP22" s="34">
        <f>HLOOKUP(BP$9,Realizado!$C$9:$AZ$40,$A22,0)</f>
        <v>230.76560755338178</v>
      </c>
      <c r="BQ22" s="34">
        <f>HLOOKUP(BQ$9,Programado!$C$9:$AZ$40,$A22,0)</f>
        <v>835.27710000000002</v>
      </c>
      <c r="BR22" s="34">
        <f>HLOOKUP(BR$9,Realizado!$C$9:$AZ$40,$A22,0)</f>
        <v>858.92596247527501</v>
      </c>
      <c r="BS22" s="34">
        <f>HLOOKUP(BS$9,Programado!$C$9:$AZ$40,$A22,0)</f>
        <v>0</v>
      </c>
      <c r="BT22" s="34">
        <f>HLOOKUP(BT$9,Realizado!$C$9:$AZ$40,$A22,0)</f>
        <v>0</v>
      </c>
      <c r="BU22" s="34">
        <f>HLOOKUP(BU$9,Programado!$C$9:$AZ$40,$A22,0)</f>
        <v>153.6979</v>
      </c>
      <c r="BV22" s="34">
        <f>HLOOKUP(BV$9,Realizado!$C$9:$AZ$40,$A22,0)</f>
        <v>158.00792763339643</v>
      </c>
      <c r="BW22" s="34">
        <f>HLOOKUP(BW$9,Programado!$C$9:$AZ$40,$A22,0)</f>
        <v>492.06510000000003</v>
      </c>
      <c r="BX22" s="34">
        <f>HLOOKUP(BX$9,Realizado!$C$9:$AZ$40,$A22,0)</f>
        <v>502.78751812327084</v>
      </c>
      <c r="BY22" s="34">
        <f>HLOOKUP(BY$9,Programado!$C$9:$AZ$40,$A22,0)</f>
        <v>239.4983</v>
      </c>
      <c r="BZ22" s="34">
        <f>HLOOKUP(BZ$9,Realizado!$C$9:$AZ$40,$A22,0)</f>
        <v>232.62608867969891</v>
      </c>
      <c r="CA22" s="34">
        <f>HLOOKUP(CA$9,Programado!$C$9:$AZ$40,$A22,0)</f>
        <v>35.099199999999996</v>
      </c>
      <c r="CB22" s="34">
        <f>HLOOKUP(CB$9,Realizado!$C$9:$AZ$40,$A22,0)</f>
        <v>36.291981763317359</v>
      </c>
      <c r="CC22" s="34">
        <f>HLOOKUP(CC$9,Programado!$C$9:$AZ$40,$A22,0)</f>
        <v>235.99879999999996</v>
      </c>
      <c r="CD22" s="34">
        <f>HLOOKUP(CD$9,Realizado!$C$9:$AZ$40,$A22,0)</f>
        <v>245.3803033865662</v>
      </c>
      <c r="CE22" s="34">
        <f>HLOOKUP(CE$9,Programado!$C$9:$AZ$40,$A22,0)</f>
        <v>82.294599999999988</v>
      </c>
      <c r="CF22" s="34">
        <f>HLOOKUP(CF$9,Realizado!$C$9:$AZ$40,$A22,0)</f>
        <v>85.078675966891907</v>
      </c>
      <c r="CG22" s="34">
        <f>HLOOKUP(CG$9,Programado!$C$9:$AZ$40,$A22,0)</f>
        <v>25.994599999999998</v>
      </c>
      <c r="CH22" s="34">
        <f>HLOOKUP(CH$9,Realizado!$C$9:$AZ$40,$A22,0)</f>
        <v>23.598353329439547</v>
      </c>
      <c r="CI22" s="34">
        <f>HLOOKUP(CI$9,Programado!$C$9:$AZ$40,$A22,0)</f>
        <v>187.9967</v>
      </c>
      <c r="CJ22" s="34">
        <f>HLOOKUP(CJ$9,Realizado!$C$9:$AZ$40,$A22,0)</f>
        <v>190.29237955578955</v>
      </c>
      <c r="CK22" s="34">
        <f>HLOOKUP(CK$9,Programado!$C$9:$AZ$40,$A22,0)</f>
        <v>265.19540000000001</v>
      </c>
      <c r="CL22" s="34">
        <f>HLOOKUP(CL$9,Realizado!$C$9:$AZ$40,$A22,0)</f>
        <v>267.27709603160156</v>
      </c>
      <c r="CM22" s="34">
        <f>HLOOKUP(CM$9,Programado!$C$9:$AZ$40,$A22,0)</f>
        <v>163.9221</v>
      </c>
      <c r="CN22" s="34">
        <f>HLOOKUP(CN$9,Realizado!$C$9:$AZ$40,$A22,0)</f>
        <v>169.11612589709571</v>
      </c>
      <c r="CO22" s="34">
        <f>HLOOKUP(CO$9,Programado!$C$9:$AZ$40,$A22,0)</f>
        <v>8.6263000000000005</v>
      </c>
      <c r="CP22" s="34">
        <f>HLOOKUP(CP$9,Realizado!$C$9:$AZ$40,$A22,0)</f>
        <v>8.8260259541406416</v>
      </c>
      <c r="CQ22" s="34">
        <f>HLOOKUP(CQ$9,Programado!$C$9:$AZ$40,$A22,0)</f>
        <v>170.03499999999997</v>
      </c>
      <c r="CR22" s="34">
        <f>HLOOKUP(CR$9,Realizado!$C$9:$AZ$40,$A22,0)</f>
        <v>173.9244240932949</v>
      </c>
      <c r="CS22" s="34">
        <f>HLOOKUP(CS$9,Programado!$C$9:$AZ$40,$A22,0)</f>
        <v>313.74459999999993</v>
      </c>
      <c r="CT22" s="34">
        <f>HLOOKUP(CT$9,Realizado!$C$9:$AZ$40,$A22,0)</f>
        <v>316.27348096742548</v>
      </c>
      <c r="CU22" s="34">
        <f>HLOOKUP(CU$9,Programado!$C$9:$AZ$40,$A22,0)</f>
        <v>785.39210000000003</v>
      </c>
      <c r="CV22" s="34">
        <f>HLOOKUP(CV$9,Realizado!$C$9:$AZ$40,$A22,0)</f>
        <v>784.48393055000804</v>
      </c>
      <c r="CW22" s="34">
        <f>HLOOKUP(CW$9,Programado!$C$9:$AZ$40,$A22,0)</f>
        <v>699.99919999999997</v>
      </c>
      <c r="CX22" s="34">
        <f>HLOOKUP(CX$9,Realizado!$C$9:$AZ$40,$A22,0)</f>
        <v>744.69108091513897</v>
      </c>
      <c r="CY22" s="19">
        <f t="shared" si="0"/>
        <v>19815.987399999998</v>
      </c>
      <c r="CZ22" s="19">
        <f t="shared" si="1"/>
        <v>20110.13877519856</v>
      </c>
    </row>
    <row r="23" spans="1:107">
      <c r="A23" s="41">
        <v>15</v>
      </c>
      <c r="B23" s="18">
        <f t="shared" si="2"/>
        <v>45913</v>
      </c>
      <c r="C23" s="19">
        <f>HLOOKUP(C$9,Programado!$C$9:$AZ$40,$A23,0)</f>
        <v>0</v>
      </c>
      <c r="D23" s="19">
        <f>HLOOKUP(D$9,Realizado!$C$9:$AZ$40,$A23,0)</f>
        <v>0</v>
      </c>
      <c r="E23" s="19">
        <f>HLOOKUP(E$9,Programado!$C$9:$AZ$40,$A23,0)</f>
        <v>65.995800000000003</v>
      </c>
      <c r="F23" s="19">
        <f>HLOOKUP(F$9,Realizado!$C$9:$AZ$40,$A23,0)</f>
        <v>67.62473580966946</v>
      </c>
      <c r="G23" s="19">
        <f>HLOOKUP(G$9,Programado!$C$9:$AZ$40,$A23,0)</f>
        <v>0</v>
      </c>
      <c r="H23" s="19">
        <f>HLOOKUP(H$9,Realizado!$C$9:$AZ$40,$A23,0)</f>
        <v>0</v>
      </c>
      <c r="I23" s="19">
        <f>HLOOKUP(I$9,Programado!$C$9:$AZ$40,$A23,0)</f>
        <v>381.99669999999998</v>
      </c>
      <c r="J23" s="19">
        <f>HLOOKUP(J$9,Realizado!$C$9:$AZ$40,$A23,0)</f>
        <v>390.50131629039686</v>
      </c>
      <c r="K23" s="19">
        <f>HLOOKUP(K$9,Programado!$C$9:$AZ$40,$A23,0)</f>
        <v>0.30619999999999997</v>
      </c>
      <c r="L23" s="19">
        <f>HLOOKUP(L$9,Realizado!$C$9:$AZ$40,$A23,0)</f>
        <v>1.0900167521044817</v>
      </c>
      <c r="M23" s="19">
        <f>HLOOKUP(M$9,Programado!$C$9:$AZ$40,$A23,0)</f>
        <v>60.132599999999996</v>
      </c>
      <c r="N23" s="19">
        <f>HLOOKUP(N$9,Realizado!$C$9:$AZ$40,$A23,0)</f>
        <v>54.800551999924778</v>
      </c>
      <c r="O23" s="19">
        <f>HLOOKUP(O$9,Programado!$C$9:$AZ$40,$A23,0)</f>
        <v>61.972900000000003</v>
      </c>
      <c r="P23" s="19">
        <f>HLOOKUP(P$9,Realizado!$C$9:$AZ$40,$A23,0)</f>
        <v>62.149988610584913</v>
      </c>
      <c r="Q23" s="19">
        <f>HLOOKUP(Q$9,Programado!$C$9:$AZ$40,$A23,0)</f>
        <v>121.21919999999999</v>
      </c>
      <c r="R23" s="19">
        <f>HLOOKUP(R$9,Realizado!$C$9:$AZ$40,$A23,0)</f>
        <v>124.56350070058912</v>
      </c>
      <c r="S23" s="19">
        <f>HLOOKUP(S$9,Programado!$C$9:$AZ$40,$A23,0)</f>
        <v>52.447900000000004</v>
      </c>
      <c r="T23" s="19">
        <f>HLOOKUP(T$9,Realizado!$C$9:$AZ$40,$A23,0)</f>
        <v>53.5628226973013</v>
      </c>
      <c r="U23" s="19">
        <f>HLOOKUP(U$9,Programado!$C$9:$AZ$40,$A23,0)</f>
        <v>195.12549999999999</v>
      </c>
      <c r="V23" s="19">
        <f>HLOOKUP(V$9,Realizado!$C$9:$AZ$40,$A23,0)</f>
        <v>200.24969586897333</v>
      </c>
      <c r="W23" s="19">
        <f>HLOOKUP(W$9,Programado!$C$9:$AZ$40,$A23,0)</f>
        <v>304.28210000000001</v>
      </c>
      <c r="X23" s="19">
        <f>HLOOKUP(X$9,Realizado!$C$9:$AZ$40,$A23,0)</f>
        <v>265.85310203996397</v>
      </c>
      <c r="Y23" s="19">
        <f>HLOOKUP(Y$9,Programado!$C$9:$AZ$40,$A23,0)</f>
        <v>1172.2746</v>
      </c>
      <c r="Z23" s="19">
        <f>HLOOKUP(Z$9,Realizado!$C$9:$AZ$40,$A23,0)</f>
        <v>1213.029941226758</v>
      </c>
      <c r="AA23" s="19">
        <f>HLOOKUP(AA$9,Programado!$C$9:$AZ$40,$A23,0)</f>
        <v>1042.8474999999999</v>
      </c>
      <c r="AB23" s="19">
        <f>HLOOKUP(AB$9,Realizado!$C$9:$AZ$40,$A23,0)</f>
        <v>1013.5906537792359</v>
      </c>
      <c r="AC23" s="19">
        <f>HLOOKUP(AC$9,Programado!$C$9:$AZ$40,$A23,0)</f>
        <v>400.00039999999996</v>
      </c>
      <c r="AD23" s="19">
        <f>HLOOKUP(AD$9,Realizado!$C$9:$AZ$40,$A23,0)</f>
        <v>442.56985630785908</v>
      </c>
      <c r="AE23" s="19">
        <f>HLOOKUP(AE$9,Programado!$C$9:$AZ$40,$A23,0)</f>
        <v>757.7915999999999</v>
      </c>
      <c r="AF23" s="19">
        <f>HLOOKUP(AF$9,Realizado!$C$9:$AZ$40,$A23,0)</f>
        <v>783.84723852191155</v>
      </c>
      <c r="AG23" s="19">
        <f>HLOOKUP(AG$9,Programado!$C$9:$AZ$40,$A23,0)</f>
        <v>532.79919999999993</v>
      </c>
      <c r="AH23" s="19">
        <f>HLOOKUP(AH$9,Realizado!$C$9:$AZ$40,$A23,0)</f>
        <v>533.21683969185767</v>
      </c>
      <c r="AI23" s="19">
        <f>HLOOKUP(AI$9,Programado!$C$9:$AZ$40,$A23,0)</f>
        <v>350.92289999999997</v>
      </c>
      <c r="AJ23" s="19">
        <f>HLOOKUP(AJ$9,Realizado!$C$9:$AZ$40,$A23,0)</f>
        <v>339.00003535986485</v>
      </c>
      <c r="AK23" s="19">
        <f>HLOOKUP(AK$9,Programado!$C$9:$AZ$40,$A23,0)</f>
        <v>172.12</v>
      </c>
      <c r="AL23" s="19">
        <f>HLOOKUP(AL$9,Realizado!$C$9:$AZ$40,$A23,0)</f>
        <v>142.39114556819851</v>
      </c>
      <c r="AM23" s="19">
        <f>HLOOKUP(AM$9,Programado!$C$9:$AZ$40,$A23,0)</f>
        <v>80.780900000000003</v>
      </c>
      <c r="AN23" s="19">
        <f>HLOOKUP(AN$9,Realizado!$C$9:$AZ$40,$A23,0)</f>
        <v>76.255062740436742</v>
      </c>
      <c r="AO23" s="19">
        <f>HLOOKUP(AO$9,Programado!$C$9:$AZ$40,$A23,0)</f>
        <v>22.499199999999998</v>
      </c>
      <c r="AP23" s="19">
        <f>HLOOKUP(AP$9,Realizado!$C$9:$AZ$40,$A23,0)</f>
        <v>26.080782036888518</v>
      </c>
      <c r="AQ23" s="19">
        <f>HLOOKUP(AQ$9,Programado!$C$9:$AZ$40,$A23,0)</f>
        <v>13.501199999999999</v>
      </c>
      <c r="AR23" s="19">
        <f>HLOOKUP(AR$9,Realizado!$C$9:$AZ$40,$A23,0)</f>
        <v>13.782572862566543</v>
      </c>
      <c r="AS23" s="19">
        <f>HLOOKUP(AS$9,Programado!$C$9:$AZ$40,$A23,0)</f>
        <v>405.92629999999997</v>
      </c>
      <c r="AT23" s="19">
        <f>HLOOKUP(AT$9,Realizado!$C$9:$AZ$40,$A23,0)</f>
        <v>378.05780729324147</v>
      </c>
      <c r="AU23" s="19">
        <f>HLOOKUP(AU$9,Programado!$C$9:$AZ$40,$A23,0)</f>
        <v>464.9033</v>
      </c>
      <c r="AV23" s="19">
        <f>HLOOKUP(AV$9,Realizado!$C$9:$AZ$40,$A23,0)</f>
        <v>391.96476967203438</v>
      </c>
      <c r="AW23" s="19">
        <f>HLOOKUP(AW$9,Programado!$C$9:$AZ$40,$A23,0)</f>
        <v>33.476300000000002</v>
      </c>
      <c r="AX23" s="19">
        <f>HLOOKUP(AX$9,Realizado!$C$9:$AZ$40,$A23,0)</f>
        <v>146.9573667532934</v>
      </c>
      <c r="AY23" s="19">
        <f>HLOOKUP(AY$9,Programado!$C$9:$AZ$40,$A23,0)</f>
        <v>123.9846</v>
      </c>
      <c r="AZ23" s="19">
        <f>HLOOKUP(AZ$9,Realizado!$C$9:$AZ$40,$A23,0)</f>
        <v>2.661238637024395</v>
      </c>
      <c r="BA23" s="19">
        <f>HLOOKUP(BA$9,Programado!$C$9:$AZ$40,$A23,0)</f>
        <v>414.99919999999997</v>
      </c>
      <c r="BB23" s="19">
        <f>HLOOKUP(BB$9,Realizado!$C$9:$AZ$40,$A23,0)</f>
        <v>409.62620441020346</v>
      </c>
      <c r="BC23" s="19">
        <f>HLOOKUP(BC$9,Programado!$C$9:$AZ$40,$A23,0)</f>
        <v>1199.9999999999998</v>
      </c>
      <c r="BD23" s="19">
        <f>HLOOKUP(BD$9,Realizado!$C$9:$AZ$40,$A23,0)</f>
        <v>1318.22540447302</v>
      </c>
      <c r="BE23" s="19">
        <f>HLOOKUP(BE$9,Programado!$C$9:$AZ$40,$A23,0)</f>
        <v>2349.9996000000001</v>
      </c>
      <c r="BF23" s="19">
        <f>HLOOKUP(BF$9,Realizado!$C$9:$AZ$40,$A23,0)</f>
        <v>2281.064331389327</v>
      </c>
      <c r="BG23" s="19">
        <f>HLOOKUP(BG$9,Programado!$C$9:$AZ$40,$A23,0)</f>
        <v>0</v>
      </c>
      <c r="BH23" s="19">
        <f>HLOOKUP(BH$9,Realizado!$C$9:$AZ$40,$A23,0)</f>
        <v>0</v>
      </c>
      <c r="BI23" s="19">
        <f>HLOOKUP(BI$9,Programado!$C$9:$AZ$40,$A23,0)</f>
        <v>290</v>
      </c>
      <c r="BJ23" s="19">
        <f>HLOOKUP(BJ$9,Realizado!$C$9:$AZ$40,$A23,0)</f>
        <v>290</v>
      </c>
      <c r="BK23" s="19">
        <f>HLOOKUP(BK$9,Programado!$C$9:$AZ$40,$A23,0)</f>
        <v>243.90039999999999</v>
      </c>
      <c r="BL23" s="19">
        <f>HLOOKUP(BL$9,Realizado!$C$9:$AZ$40,$A23,0)</f>
        <v>206.13728758311944</v>
      </c>
      <c r="BM23" s="19">
        <f>HLOOKUP(BM$9,Programado!$C$9:$AZ$40,$A23,0)</f>
        <v>3000.0000000000105</v>
      </c>
      <c r="BN23" s="19">
        <f>HLOOKUP(BN$9,Realizado!$C$9:$AZ$40,$A23,0)</f>
        <v>3028.217063673414</v>
      </c>
      <c r="BO23" s="19">
        <f>HLOOKUP(BO$9,Programado!$C$9:$AZ$40,$A23,0)</f>
        <v>211.06049999999999</v>
      </c>
      <c r="BP23" s="19">
        <f>HLOOKUP(BP$9,Realizado!$C$9:$AZ$40,$A23,0)</f>
        <v>231.9655374556001</v>
      </c>
      <c r="BQ23" s="19">
        <f>HLOOKUP(BQ$9,Programado!$C$9:$AZ$40,$A23,0)</f>
        <v>733.64</v>
      </c>
      <c r="BR23" s="19">
        <f>HLOOKUP(BR$9,Realizado!$C$9:$AZ$40,$A23,0)</f>
        <v>817.70236532294814</v>
      </c>
      <c r="BS23" s="19">
        <f>HLOOKUP(BS$9,Programado!$C$9:$AZ$40,$A23,0)</f>
        <v>0</v>
      </c>
      <c r="BT23" s="19">
        <f>HLOOKUP(BT$9,Realizado!$C$9:$AZ$40,$A23,0)</f>
        <v>0</v>
      </c>
      <c r="BU23" s="19">
        <f>HLOOKUP(BU$9,Programado!$C$9:$AZ$40,$A23,0)</f>
        <v>81.494599999999991</v>
      </c>
      <c r="BV23" s="19">
        <f>HLOOKUP(BV$9,Realizado!$C$9:$AZ$40,$A23,0)</f>
        <v>84.87895573070945</v>
      </c>
      <c r="BW23" s="19">
        <f>HLOOKUP(BW$9,Programado!$C$9:$AZ$40,$A23,0)</f>
        <v>379.93579999999997</v>
      </c>
      <c r="BX23" s="19">
        <f>HLOOKUP(BX$9,Realizado!$C$9:$AZ$40,$A23,0)</f>
        <v>382.09590919608206</v>
      </c>
      <c r="BY23" s="19">
        <f>HLOOKUP(BY$9,Programado!$C$9:$AZ$40,$A23,0)</f>
        <v>135.99579999999997</v>
      </c>
      <c r="BZ23" s="19">
        <f>HLOOKUP(BZ$9,Realizado!$C$9:$AZ$40,$A23,0)</f>
        <v>144.15940688076159</v>
      </c>
      <c r="CA23" s="19">
        <f>HLOOKUP(CA$9,Programado!$C$9:$AZ$40,$A23,0)</f>
        <v>20.897099999999998</v>
      </c>
      <c r="CB23" s="19">
        <f>HLOOKUP(CB$9,Realizado!$C$9:$AZ$40,$A23,0)</f>
        <v>22.556054969335705</v>
      </c>
      <c r="CC23" s="19">
        <f>HLOOKUP(CC$9,Programado!$C$9:$AZ$40,$A23,0)</f>
        <v>229.7946</v>
      </c>
      <c r="CD23" s="19">
        <f>HLOOKUP(CD$9,Realizado!$C$9:$AZ$40,$A23,0)</f>
        <v>225.30962601407273</v>
      </c>
      <c r="CE23" s="19">
        <f>HLOOKUP(CE$9,Programado!$C$9:$AZ$40,$A23,0)</f>
        <v>66.7971</v>
      </c>
      <c r="CF23" s="19">
        <f>HLOOKUP(CF$9,Realizado!$C$9:$AZ$40,$A23,0)</f>
        <v>69.151992434543828</v>
      </c>
      <c r="CG23" s="19">
        <f>HLOOKUP(CG$9,Programado!$C$9:$AZ$40,$A23,0)</f>
        <v>19.594999999999999</v>
      </c>
      <c r="CH23" s="19">
        <f>HLOOKUP(CH$9,Realizado!$C$9:$AZ$40,$A23,0)</f>
        <v>20.996896722842919</v>
      </c>
      <c r="CI23" s="19">
        <f>HLOOKUP(CI$9,Programado!$C$9:$AZ$40,$A23,0)</f>
        <v>191.80170000000001</v>
      </c>
      <c r="CJ23" s="19">
        <f>HLOOKUP(CJ$9,Realizado!$C$9:$AZ$40,$A23,0)</f>
        <v>198.4940281400718</v>
      </c>
      <c r="CK23" s="19">
        <f>HLOOKUP(CK$9,Programado!$C$9:$AZ$40,$A23,0)</f>
        <v>255.49499999999998</v>
      </c>
      <c r="CL23" s="19">
        <f>HLOOKUP(CL$9,Realizado!$C$9:$AZ$40,$A23,0)</f>
        <v>263.544897440093</v>
      </c>
      <c r="CM23" s="19">
        <f>HLOOKUP(CM$9,Programado!$C$9:$AZ$40,$A23,0)</f>
        <v>82.488399999999984</v>
      </c>
      <c r="CN23" s="19">
        <f>HLOOKUP(CN$9,Realizado!$C$9:$AZ$40,$A23,0)</f>
        <v>84.013322653349547</v>
      </c>
      <c r="CO23" s="19">
        <f>HLOOKUP(CO$9,Programado!$C$9:$AZ$40,$A23,0)</f>
        <v>4.9879999999999995</v>
      </c>
      <c r="CP23" s="19">
        <f>HLOOKUP(CP$9,Realizado!$C$9:$AZ$40,$A23,0)</f>
        <v>4.7830985959292081</v>
      </c>
      <c r="CQ23" s="19">
        <f>HLOOKUP(CQ$9,Programado!$C$9:$AZ$40,$A23,0)</f>
        <v>155.50749999999999</v>
      </c>
      <c r="CR23" s="19">
        <f>HLOOKUP(CR$9,Realizado!$C$9:$AZ$40,$A23,0)</f>
        <v>153.36289067724434</v>
      </c>
      <c r="CS23" s="19">
        <f>HLOOKUP(CS$9,Programado!$C$9:$AZ$40,$A23,0)</f>
        <v>259.29419999999999</v>
      </c>
      <c r="CT23" s="19">
        <f>HLOOKUP(CT$9,Realizado!$C$9:$AZ$40,$A23,0)</f>
        <v>256.89920151849572</v>
      </c>
      <c r="CU23" s="19">
        <f>HLOOKUP(CU$9,Programado!$C$9:$AZ$40,$A23,0)</f>
        <v>745.5933</v>
      </c>
      <c r="CV23" s="19">
        <f>HLOOKUP(CV$9,Realizado!$C$9:$AZ$40,$A23,0)</f>
        <v>727.31461612470298</v>
      </c>
      <c r="CW23" s="19">
        <f>HLOOKUP(CW$9,Programado!$C$9:$AZ$40,$A23,0)</f>
        <v>750.0003999999999</v>
      </c>
      <c r="CX23" s="19">
        <f>HLOOKUP(CX$9,Realizado!$C$9:$AZ$40,$A23,0)</f>
        <v>755.43442113663116</v>
      </c>
      <c r="CY23" s="19">
        <f t="shared" si="0"/>
        <v>18640.585100000008</v>
      </c>
      <c r="CZ23" s="19">
        <f t="shared" si="1"/>
        <v>18699.734553763174</v>
      </c>
      <c r="DA23" s="1"/>
      <c r="DB23" s="1"/>
      <c r="DC23" s="1"/>
    </row>
    <row r="24" spans="1:107" s="38" customFormat="1">
      <c r="A24" s="42">
        <v>16</v>
      </c>
      <c r="B24" s="35">
        <f t="shared" si="2"/>
        <v>45914</v>
      </c>
      <c r="C24" s="34">
        <f>HLOOKUP(C$9,Programado!$C$9:$AZ$40,$A24,0)</f>
        <v>0</v>
      </c>
      <c r="D24" s="34">
        <f>HLOOKUP(D$9,Realizado!$C$9:$AZ$40,$A24,0)</f>
        <v>0</v>
      </c>
      <c r="E24" s="34">
        <f>HLOOKUP(E$9,Programado!$C$9:$AZ$40,$A24,0)</f>
        <v>62.001300000000001</v>
      </c>
      <c r="F24" s="34">
        <f>HLOOKUP(F$9,Realizado!$C$9:$AZ$40,$A24,0)</f>
        <v>57.777857963739855</v>
      </c>
      <c r="G24" s="34">
        <f>HLOOKUP(G$9,Programado!$C$9:$AZ$40,$A24,0)</f>
        <v>0</v>
      </c>
      <c r="H24" s="34">
        <f>HLOOKUP(H$9,Realizado!$C$9:$AZ$40,$A24,0)</f>
        <v>0</v>
      </c>
      <c r="I24" s="34">
        <f>HLOOKUP(I$9,Programado!$C$9:$AZ$40,$A24,0)</f>
        <v>386.50290000000001</v>
      </c>
      <c r="J24" s="34">
        <f>HLOOKUP(J$9,Realizado!$C$9:$AZ$40,$A24,0)</f>
        <v>393.1110834034655</v>
      </c>
      <c r="K24" s="34">
        <f>HLOOKUP(K$9,Programado!$C$9:$AZ$40,$A24,0)</f>
        <v>0.26539999999999997</v>
      </c>
      <c r="L24" s="34">
        <f>HLOOKUP(L$9,Realizado!$C$9:$AZ$40,$A24,0)</f>
        <v>1.1527476719255463E-2</v>
      </c>
      <c r="M24" s="34">
        <f>HLOOKUP(M$9,Programado!$C$9:$AZ$40,$A24,0)</f>
        <v>38.817599999999999</v>
      </c>
      <c r="N24" s="34">
        <f>HLOOKUP(N$9,Realizado!$C$9:$AZ$40,$A24,0)</f>
        <v>27.906412652193854</v>
      </c>
      <c r="O24" s="34">
        <f>HLOOKUP(O$9,Programado!$C$9:$AZ$40,$A24,0)</f>
        <v>44.741300000000003</v>
      </c>
      <c r="P24" s="34">
        <f>HLOOKUP(P$9,Realizado!$C$9:$AZ$40,$A24,0)</f>
        <v>43.274415684939044</v>
      </c>
      <c r="Q24" s="34">
        <f>HLOOKUP(Q$9,Programado!$C$9:$AZ$40,$A24,0)</f>
        <v>128.5779</v>
      </c>
      <c r="R24" s="34">
        <f>HLOOKUP(R$9,Realizado!$C$9:$AZ$40,$A24,0)</f>
        <v>121.42052076904133</v>
      </c>
      <c r="S24" s="34">
        <f>HLOOKUP(S$9,Programado!$C$9:$AZ$40,$A24,0)</f>
        <v>50.972099999999998</v>
      </c>
      <c r="T24" s="34">
        <f>HLOOKUP(T$9,Realizado!$C$9:$AZ$40,$A24,0)</f>
        <v>52.548940907714801</v>
      </c>
      <c r="U24" s="34">
        <f>HLOOKUP(U$9,Programado!$C$9:$AZ$40,$A24,0)</f>
        <v>174.32089999999997</v>
      </c>
      <c r="V24" s="34">
        <f>HLOOKUP(V$9,Realizado!$C$9:$AZ$40,$A24,0)</f>
        <v>183.90373388106917</v>
      </c>
      <c r="W24" s="34">
        <f>HLOOKUP(W$9,Programado!$C$9:$AZ$40,$A24,0)</f>
        <v>294.09289999999999</v>
      </c>
      <c r="X24" s="34">
        <f>HLOOKUP(X$9,Realizado!$C$9:$AZ$40,$A24,0)</f>
        <v>229.5214443102638</v>
      </c>
      <c r="Y24" s="34">
        <f>HLOOKUP(Y$9,Programado!$C$9:$AZ$40,$A24,0)</f>
        <v>1157.4503999999999</v>
      </c>
      <c r="Z24" s="34">
        <f>HLOOKUP(Z$9,Realizado!$C$9:$AZ$40,$A24,0)</f>
        <v>1177.5462232380567</v>
      </c>
      <c r="AA24" s="34">
        <f>HLOOKUP(AA$9,Programado!$C$9:$AZ$40,$A24,0)</f>
        <v>975.30250000000001</v>
      </c>
      <c r="AB24" s="34">
        <f>HLOOKUP(AB$9,Realizado!$C$9:$AZ$40,$A24,0)</f>
        <v>991.75359166015539</v>
      </c>
      <c r="AC24" s="34">
        <f>HLOOKUP(AC$9,Programado!$C$9:$AZ$40,$A24,0)</f>
        <v>300.00459999999998</v>
      </c>
      <c r="AD24" s="34">
        <f>HLOOKUP(AD$9,Realizado!$C$9:$AZ$40,$A24,0)</f>
        <v>289.01314317321783</v>
      </c>
      <c r="AE24" s="34">
        <f>HLOOKUP(AE$9,Programado!$C$9:$AZ$40,$A24,0)</f>
        <v>669.00459999999998</v>
      </c>
      <c r="AF24" s="34">
        <f>HLOOKUP(AF$9,Realizado!$C$9:$AZ$40,$A24,0)</f>
        <v>709.80143009876031</v>
      </c>
      <c r="AG24" s="34">
        <f>HLOOKUP(AG$9,Programado!$C$9:$AZ$40,$A24,0)</f>
        <v>475.95919999999995</v>
      </c>
      <c r="AH24" s="34">
        <f>HLOOKUP(AH$9,Realizado!$C$9:$AZ$40,$A24,0)</f>
        <v>491.0731890488218</v>
      </c>
      <c r="AI24" s="34">
        <f>HLOOKUP(AI$9,Programado!$C$9:$AZ$40,$A24,0)</f>
        <v>320.5933</v>
      </c>
      <c r="AJ24" s="34">
        <f>HLOOKUP(AJ$9,Realizado!$C$9:$AZ$40,$A24,0)</f>
        <v>322.28304947011259</v>
      </c>
      <c r="AK24" s="34">
        <f>HLOOKUP(AK$9,Programado!$C$9:$AZ$40,$A24,0)</f>
        <v>52.910399999999996</v>
      </c>
      <c r="AL24" s="34">
        <f>HLOOKUP(AL$9,Realizado!$C$9:$AZ$40,$A24,0)</f>
        <v>73.854398693438256</v>
      </c>
      <c r="AM24" s="34">
        <f>HLOOKUP(AM$9,Programado!$C$9:$AZ$40,$A24,0)</f>
        <v>44.867099999999994</v>
      </c>
      <c r="AN24" s="34">
        <f>HLOOKUP(AN$9,Realizado!$C$9:$AZ$40,$A24,0)</f>
        <v>43.222407999275376</v>
      </c>
      <c r="AO24" s="34">
        <f>HLOOKUP(AO$9,Programado!$C$9:$AZ$40,$A24,0)</f>
        <v>13.000399999999999</v>
      </c>
      <c r="AP24" s="34">
        <f>HLOOKUP(AP$9,Realizado!$C$9:$AZ$40,$A24,0)</f>
        <v>14.952477709144015</v>
      </c>
      <c r="AQ24" s="34">
        <f>HLOOKUP(AQ$9,Programado!$C$9:$AZ$40,$A24,0)</f>
        <v>0.35419999999999996</v>
      </c>
      <c r="AR24" s="34">
        <f>HLOOKUP(AR$9,Realizado!$C$9:$AZ$40,$A24,0)</f>
        <v>0.55010191227702809</v>
      </c>
      <c r="AS24" s="34">
        <f>HLOOKUP(AS$9,Programado!$C$9:$AZ$40,$A24,0)</f>
        <v>336.8279</v>
      </c>
      <c r="AT24" s="34">
        <f>HLOOKUP(AT$9,Realizado!$C$9:$AZ$40,$A24,0)</f>
        <v>327.05515675103055</v>
      </c>
      <c r="AU24" s="34">
        <f>HLOOKUP(AU$9,Programado!$C$9:$AZ$40,$A24,0)</f>
        <v>284.00209999999998</v>
      </c>
      <c r="AV24" s="34">
        <f>HLOOKUP(AV$9,Realizado!$C$9:$AZ$40,$A24,0)</f>
        <v>269.13467977299661</v>
      </c>
      <c r="AW24" s="34">
        <f>HLOOKUP(AW$9,Programado!$C$9:$AZ$40,$A24,0)</f>
        <v>24.195399999999999</v>
      </c>
      <c r="AX24" s="34">
        <f>HLOOKUP(AX$9,Realizado!$C$9:$AZ$40,$A24,0)</f>
        <v>144.11865859096326</v>
      </c>
      <c r="AY24" s="34">
        <f>HLOOKUP(AY$9,Programado!$C$9:$AZ$40,$A24,0)</f>
        <v>119.99629999999999</v>
      </c>
      <c r="AZ24" s="34">
        <f>HLOOKUP(AZ$9,Realizado!$C$9:$AZ$40,$A24,0)</f>
        <v>1.4559471177273584</v>
      </c>
      <c r="BA24" s="34">
        <f>HLOOKUP(BA$9,Programado!$C$9:$AZ$40,$A24,0)</f>
        <v>415</v>
      </c>
      <c r="BB24" s="34">
        <f>HLOOKUP(BB$9,Realizado!$C$9:$AZ$40,$A24,0)</f>
        <v>415.03393139580396</v>
      </c>
      <c r="BC24" s="34">
        <f>HLOOKUP(BC$9,Programado!$C$9:$AZ$40,$A24,0)</f>
        <v>1300.0007999999998</v>
      </c>
      <c r="BD24" s="34">
        <f>HLOOKUP(BD$9,Realizado!$C$9:$AZ$40,$A24,0)</f>
        <v>1311.0102763701821</v>
      </c>
      <c r="BE24" s="34">
        <f>HLOOKUP(BE$9,Programado!$C$9:$AZ$40,$A24,0)</f>
        <v>2200.0012999999999</v>
      </c>
      <c r="BF24" s="34">
        <f>HLOOKUP(BF$9,Realizado!$C$9:$AZ$40,$A24,0)</f>
        <v>2167.4690907466825</v>
      </c>
      <c r="BG24" s="34">
        <f>HLOOKUP(BG$9,Programado!$C$9:$AZ$40,$A24,0)</f>
        <v>0</v>
      </c>
      <c r="BH24" s="34">
        <f>HLOOKUP(BH$9,Realizado!$C$9:$AZ$40,$A24,0)</f>
        <v>0</v>
      </c>
      <c r="BI24" s="34">
        <f>HLOOKUP(BI$9,Programado!$C$9:$AZ$40,$A24,0)</f>
        <v>410</v>
      </c>
      <c r="BJ24" s="34">
        <f>HLOOKUP(BJ$9,Realizado!$C$9:$AZ$40,$A24,0)</f>
        <v>410</v>
      </c>
      <c r="BK24" s="34">
        <f>HLOOKUP(BK$9,Programado!$C$9:$AZ$40,$A24,0)</f>
        <v>236.59129999999996</v>
      </c>
      <c r="BL24" s="34">
        <f>HLOOKUP(BL$9,Realizado!$C$9:$AZ$40,$A24,0)</f>
        <v>256.87373383737179</v>
      </c>
      <c r="BM24" s="34">
        <f>HLOOKUP(BM$9,Programado!$C$9:$AZ$40,$A24,0)</f>
        <v>2000</v>
      </c>
      <c r="BN24" s="34">
        <f>HLOOKUP(BN$9,Realizado!$C$9:$AZ$40,$A24,0)</f>
        <v>2087.527599661134</v>
      </c>
      <c r="BO24" s="34">
        <f>HLOOKUP(BO$9,Programado!$C$9:$AZ$40,$A24,0)</f>
        <v>191.87129999999996</v>
      </c>
      <c r="BP24" s="34">
        <f>HLOOKUP(BP$9,Realizado!$C$9:$AZ$40,$A24,0)</f>
        <v>208.77976056036823</v>
      </c>
      <c r="BQ24" s="34">
        <f>HLOOKUP(BQ$9,Programado!$C$9:$AZ$40,$A24,0)</f>
        <v>718.54089999999997</v>
      </c>
      <c r="BR24" s="34">
        <f>HLOOKUP(BR$9,Realizado!$C$9:$AZ$40,$A24,0)</f>
        <v>751.45717358763443</v>
      </c>
      <c r="BS24" s="34">
        <f>HLOOKUP(BS$9,Programado!$C$9:$AZ$40,$A24,0)</f>
        <v>0</v>
      </c>
      <c r="BT24" s="34">
        <f>HLOOKUP(BT$9,Realizado!$C$9:$AZ$40,$A24,0)</f>
        <v>0</v>
      </c>
      <c r="BU24" s="34">
        <f>HLOOKUP(BU$9,Programado!$C$9:$AZ$40,$A24,0)</f>
        <v>64.996299999999991</v>
      </c>
      <c r="BV24" s="34">
        <f>HLOOKUP(BV$9,Realizado!$C$9:$AZ$40,$A24,0)</f>
        <v>67.7681590665253</v>
      </c>
      <c r="BW24" s="34">
        <f>HLOOKUP(BW$9,Programado!$C$9:$AZ$40,$A24,0)</f>
        <v>346.0754</v>
      </c>
      <c r="BX24" s="34">
        <f>HLOOKUP(BX$9,Realizado!$C$9:$AZ$40,$A24,0)</f>
        <v>366.84800638590042</v>
      </c>
      <c r="BY24" s="34">
        <f>HLOOKUP(BY$9,Programado!$C$9:$AZ$40,$A24,0)</f>
        <v>76.495000000000005</v>
      </c>
      <c r="BZ24" s="34">
        <f>HLOOKUP(BZ$9,Realizado!$C$9:$AZ$40,$A24,0)</f>
        <v>76.134158275311464</v>
      </c>
      <c r="CA24" s="34">
        <f>HLOOKUP(CA$9,Programado!$C$9:$AZ$40,$A24,0)</f>
        <v>6.0966999999999993</v>
      </c>
      <c r="CB24" s="34">
        <f>HLOOKUP(CB$9,Realizado!$C$9:$AZ$40,$A24,0)</f>
        <v>7.9523504511626513</v>
      </c>
      <c r="CC24" s="34">
        <f>HLOOKUP(CC$9,Programado!$C$9:$AZ$40,$A24,0)</f>
        <v>223.495</v>
      </c>
      <c r="CD24" s="34">
        <f>HLOOKUP(CD$9,Realizado!$C$9:$AZ$40,$A24,0)</f>
        <v>221.05625518552148</v>
      </c>
      <c r="CE24" s="34">
        <f>HLOOKUP(CE$9,Programado!$C$9:$AZ$40,$A24,0)</f>
        <v>53.495799999999988</v>
      </c>
      <c r="CF24" s="34">
        <f>HLOOKUP(CF$9,Realizado!$C$9:$AZ$40,$A24,0)</f>
        <v>54.39521374877323</v>
      </c>
      <c r="CG24" s="34">
        <f>HLOOKUP(CG$9,Programado!$C$9:$AZ$40,$A24,0)</f>
        <v>12.9946</v>
      </c>
      <c r="CH24" s="34">
        <f>HLOOKUP(CH$9,Realizado!$C$9:$AZ$40,$A24,0)</f>
        <v>11.07361583354152</v>
      </c>
      <c r="CI24" s="34">
        <f>HLOOKUP(CI$9,Programado!$C$9:$AZ$40,$A24,0)</f>
        <v>200.41669999999996</v>
      </c>
      <c r="CJ24" s="34">
        <f>HLOOKUP(CJ$9,Realizado!$C$9:$AZ$40,$A24,0)</f>
        <v>201.04253216891149</v>
      </c>
      <c r="CK24" s="34">
        <f>HLOOKUP(CK$9,Programado!$C$9:$AZ$40,$A24,0)</f>
        <v>252.39709999999999</v>
      </c>
      <c r="CL24" s="34">
        <f>HLOOKUP(CL$9,Realizado!$C$9:$AZ$40,$A24,0)</f>
        <v>250.67301360765015</v>
      </c>
      <c r="CM24" s="34">
        <f>HLOOKUP(CM$9,Programado!$C$9:$AZ$40,$A24,0)</f>
        <v>54.027499999999996</v>
      </c>
      <c r="CN24" s="34">
        <f>HLOOKUP(CN$9,Realizado!$C$9:$AZ$40,$A24,0)</f>
        <v>52.801473072122668</v>
      </c>
      <c r="CO24" s="34">
        <f>HLOOKUP(CO$9,Programado!$C$9:$AZ$40,$A24,0)</f>
        <v>2.1467000000000001</v>
      </c>
      <c r="CP24" s="34">
        <f>HLOOKUP(CP$9,Realizado!$C$9:$AZ$40,$A24,0)</f>
        <v>2.2966486756711988</v>
      </c>
      <c r="CQ24" s="34">
        <f>HLOOKUP(CQ$9,Programado!$C$9:$AZ$40,$A24,0)</f>
        <v>142.10379999999998</v>
      </c>
      <c r="CR24" s="34">
        <f>HLOOKUP(CR$9,Realizado!$C$9:$AZ$40,$A24,0)</f>
        <v>142.70801713755114</v>
      </c>
      <c r="CS24" s="34">
        <f>HLOOKUP(CS$9,Programado!$C$9:$AZ$40,$A24,0)</f>
        <v>243.66919999999999</v>
      </c>
      <c r="CT24" s="34">
        <f>HLOOKUP(CT$9,Realizado!$C$9:$AZ$40,$A24,0)</f>
        <v>243.55279620528333</v>
      </c>
      <c r="CU24" s="34">
        <f>HLOOKUP(CU$9,Programado!$C$9:$AZ$40,$A24,0)</f>
        <v>653.53</v>
      </c>
      <c r="CV24" s="34">
        <f>HLOOKUP(CV$9,Realizado!$C$9:$AZ$40,$A24,0)</f>
        <v>641.28559353060905</v>
      </c>
      <c r="CW24" s="34">
        <f>HLOOKUP(CW$9,Programado!$C$9:$AZ$40,$A24,0)</f>
        <v>750</v>
      </c>
      <c r="CX24" s="34">
        <f>HLOOKUP(CX$9,Realizado!$C$9:$AZ$40,$A24,0)</f>
        <v>742.01992328651897</v>
      </c>
      <c r="CY24" s="19">
        <f t="shared" si="0"/>
        <v>16508.706100000003</v>
      </c>
      <c r="CZ24" s="19">
        <f t="shared" si="1"/>
        <v>16655.049715075358</v>
      </c>
    </row>
    <row r="25" spans="1:107">
      <c r="A25" s="41">
        <v>17</v>
      </c>
      <c r="B25" s="18">
        <f t="shared" si="2"/>
        <v>45915</v>
      </c>
      <c r="C25" s="19">
        <f>HLOOKUP(C$9,Programado!$C$9:$AZ$40,$A25,0)</f>
        <v>0</v>
      </c>
      <c r="D25" s="19">
        <f>HLOOKUP(D$9,Realizado!$C$9:$AZ$40,$A25,0)</f>
        <v>0</v>
      </c>
      <c r="E25" s="19">
        <f>HLOOKUP(E$9,Programado!$C$9:$AZ$40,$A25,0)</f>
        <v>73.999600000000001</v>
      </c>
      <c r="F25" s="19">
        <f>HLOOKUP(F$9,Realizado!$C$9:$AZ$40,$A25,0)</f>
        <v>70.362109409211712</v>
      </c>
      <c r="G25" s="19">
        <f>HLOOKUP(G$9,Programado!$C$9:$AZ$40,$A25,0)</f>
        <v>0</v>
      </c>
      <c r="H25" s="19">
        <f>HLOOKUP(H$9,Realizado!$C$9:$AZ$40,$A25,0)</f>
        <v>0</v>
      </c>
      <c r="I25" s="19">
        <f>HLOOKUP(I$9,Programado!$C$9:$AZ$40,$A25,0)</f>
        <v>413.49959999999999</v>
      </c>
      <c r="J25" s="19">
        <f>HLOOKUP(J$9,Realizado!$C$9:$AZ$40,$A25,0)</f>
        <v>430.18318045173709</v>
      </c>
      <c r="K25" s="19">
        <f>HLOOKUP(K$9,Programado!$C$9:$AZ$40,$A25,0)</f>
        <v>0.19829999999999998</v>
      </c>
      <c r="L25" s="19">
        <f>HLOOKUP(L$9,Realizado!$C$9:$AZ$40,$A25,0)</f>
        <v>0</v>
      </c>
      <c r="M25" s="19">
        <f>HLOOKUP(M$9,Programado!$C$9:$AZ$40,$A25,0)</f>
        <v>36.569600000000001</v>
      </c>
      <c r="N25" s="19">
        <f>HLOOKUP(N$9,Realizado!$C$9:$AZ$40,$A25,0)</f>
        <v>38.821592701059096</v>
      </c>
      <c r="O25" s="19">
        <f>HLOOKUP(O$9,Programado!$C$9:$AZ$40,$A25,0)</f>
        <v>49.511299999999999</v>
      </c>
      <c r="P25" s="19">
        <f>HLOOKUP(P$9,Realizado!$C$9:$AZ$40,$A25,0)</f>
        <v>49.063889806544566</v>
      </c>
      <c r="Q25" s="19">
        <f>HLOOKUP(Q$9,Programado!$C$9:$AZ$40,$A25,0)</f>
        <v>130.0275</v>
      </c>
      <c r="R25" s="19">
        <f>HLOOKUP(R$9,Realizado!$C$9:$AZ$40,$A25,0)</f>
        <v>129.13427926020077</v>
      </c>
      <c r="S25" s="19">
        <f>HLOOKUP(S$9,Programado!$C$9:$AZ$40,$A25,0)</f>
        <v>39.999600000000001</v>
      </c>
      <c r="T25" s="19">
        <f>HLOOKUP(T$9,Realizado!$C$9:$AZ$40,$A25,0)</f>
        <v>32.164877016969967</v>
      </c>
      <c r="U25" s="19">
        <f>HLOOKUP(U$9,Programado!$C$9:$AZ$40,$A25,0)</f>
        <v>183.06499999999997</v>
      </c>
      <c r="V25" s="19">
        <f>HLOOKUP(V$9,Realizado!$C$9:$AZ$40,$A25,0)</f>
        <v>139.10474237979511</v>
      </c>
      <c r="W25" s="19">
        <f>HLOOKUP(W$9,Programado!$C$9:$AZ$40,$A25,0)</f>
        <v>303.35039999999998</v>
      </c>
      <c r="X25" s="19">
        <f>HLOOKUP(X$9,Realizado!$C$9:$AZ$40,$A25,0)</f>
        <v>251.42579472368078</v>
      </c>
      <c r="Y25" s="19">
        <f>HLOOKUP(Y$9,Programado!$C$9:$AZ$40,$A25,0)</f>
        <v>1177.1500000000001</v>
      </c>
      <c r="Z25" s="19">
        <f>HLOOKUP(Z$9,Realizado!$C$9:$AZ$40,$A25,0)</f>
        <v>1163.0626189424488</v>
      </c>
      <c r="AA25" s="19">
        <f>HLOOKUP(AA$9,Programado!$C$9:$AZ$40,$A25,0)</f>
        <v>1057.5619999999999</v>
      </c>
      <c r="AB25" s="19">
        <f>HLOOKUP(AB$9,Realizado!$C$9:$AZ$40,$A25,0)</f>
        <v>1011.0017969727722</v>
      </c>
      <c r="AC25" s="19">
        <f>HLOOKUP(AC$9,Programado!$C$9:$AZ$40,$A25,0)</f>
        <v>318.00209999999998</v>
      </c>
      <c r="AD25" s="19">
        <f>HLOOKUP(AD$9,Realizado!$C$9:$AZ$40,$A25,0)</f>
        <v>261.88872237195579</v>
      </c>
      <c r="AE25" s="19">
        <f>HLOOKUP(AE$9,Programado!$C$9:$AZ$40,$A25,0)</f>
        <v>698.00170000000003</v>
      </c>
      <c r="AF25" s="19">
        <f>HLOOKUP(AF$9,Realizado!$C$9:$AZ$40,$A25,0)</f>
        <v>745.28407576404493</v>
      </c>
      <c r="AG25" s="19">
        <f>HLOOKUP(AG$9,Programado!$C$9:$AZ$40,$A25,0)</f>
        <v>525.17129999999997</v>
      </c>
      <c r="AH25" s="19">
        <f>HLOOKUP(AH$9,Realizado!$C$9:$AZ$40,$A25,0)</f>
        <v>537.4905846653088</v>
      </c>
      <c r="AI25" s="19">
        <f>HLOOKUP(AI$9,Programado!$C$9:$AZ$40,$A25,0)</f>
        <v>349.80249999999995</v>
      </c>
      <c r="AJ25" s="19">
        <f>HLOOKUP(AJ$9,Realizado!$C$9:$AZ$40,$A25,0)</f>
        <v>332.90816603501929</v>
      </c>
      <c r="AK25" s="19">
        <f>HLOOKUP(AK$9,Programado!$C$9:$AZ$40,$A25,0)</f>
        <v>186.6088</v>
      </c>
      <c r="AL25" s="19">
        <f>HLOOKUP(AL$9,Realizado!$C$9:$AZ$40,$A25,0)</f>
        <v>205.53893111713381</v>
      </c>
      <c r="AM25" s="19">
        <f>HLOOKUP(AM$9,Programado!$C$9:$AZ$40,$A25,0)</f>
        <v>137.14709999999999</v>
      </c>
      <c r="AN25" s="19">
        <f>HLOOKUP(AN$9,Realizado!$C$9:$AZ$40,$A25,0)</f>
        <v>123.87640947195064</v>
      </c>
      <c r="AO25" s="19">
        <f>HLOOKUP(AO$9,Programado!$C$9:$AZ$40,$A25,0)</f>
        <v>35.000799999999998</v>
      </c>
      <c r="AP25" s="19">
        <f>HLOOKUP(AP$9,Realizado!$C$9:$AZ$40,$A25,0)</f>
        <v>43.95534105393682</v>
      </c>
      <c r="AQ25" s="19">
        <f>HLOOKUP(AQ$9,Programado!$C$9:$AZ$40,$A25,0)</f>
        <v>24.088799999999999</v>
      </c>
      <c r="AR25" s="19">
        <f>HLOOKUP(AR$9,Realizado!$C$9:$AZ$40,$A25,0)</f>
        <v>19.36642896920311</v>
      </c>
      <c r="AS25" s="19">
        <f>HLOOKUP(AS$9,Programado!$C$9:$AZ$40,$A25,0)</f>
        <v>338.02</v>
      </c>
      <c r="AT25" s="19">
        <f>HLOOKUP(AT$9,Realizado!$C$9:$AZ$40,$A25,0)</f>
        <v>356.14863142445375</v>
      </c>
      <c r="AU25" s="19">
        <f>HLOOKUP(AU$9,Programado!$C$9:$AZ$40,$A25,0)</f>
        <v>379.39129999999994</v>
      </c>
      <c r="AV25" s="19">
        <f>HLOOKUP(AV$9,Realizado!$C$9:$AZ$40,$A25,0)</f>
        <v>370.29070071214869</v>
      </c>
      <c r="AW25" s="19">
        <f>HLOOKUP(AW$9,Programado!$C$9:$AZ$40,$A25,0)</f>
        <v>55.075399999999995</v>
      </c>
      <c r="AX25" s="19">
        <f>HLOOKUP(AX$9,Realizado!$C$9:$AZ$40,$A25,0)</f>
        <v>177.8121326370773</v>
      </c>
      <c r="AY25" s="19">
        <f>HLOOKUP(AY$9,Programado!$C$9:$AZ$40,$A25,0)</f>
        <v>123.97039999999998</v>
      </c>
      <c r="AZ25" s="19">
        <f>HLOOKUP(AZ$9,Realizado!$C$9:$AZ$40,$A25,0)</f>
        <v>3.0456665815688679</v>
      </c>
      <c r="BA25" s="19">
        <f>HLOOKUP(BA$9,Programado!$C$9:$AZ$40,$A25,0)</f>
        <v>400</v>
      </c>
      <c r="BB25" s="19">
        <f>HLOOKUP(BB$9,Realizado!$C$9:$AZ$40,$A25,0)</f>
        <v>404.11338972985999</v>
      </c>
      <c r="BC25" s="19">
        <f>HLOOKUP(BC$9,Programado!$C$9:$AZ$40,$A25,0)</f>
        <v>1250</v>
      </c>
      <c r="BD25" s="19">
        <f>HLOOKUP(BD$9,Realizado!$C$9:$AZ$40,$A25,0)</f>
        <v>1217.4095781375129</v>
      </c>
      <c r="BE25" s="19">
        <f>HLOOKUP(BE$9,Programado!$C$9:$AZ$40,$A25,0)</f>
        <v>2199.9999999999995</v>
      </c>
      <c r="BF25" s="19">
        <f>HLOOKUP(BF$9,Realizado!$C$9:$AZ$40,$A25,0)</f>
        <v>2122.3417001993366</v>
      </c>
      <c r="BG25" s="19">
        <f>HLOOKUP(BG$9,Programado!$C$9:$AZ$40,$A25,0)</f>
        <v>0</v>
      </c>
      <c r="BH25" s="19">
        <f>HLOOKUP(BH$9,Realizado!$C$9:$AZ$40,$A25,0)</f>
        <v>0</v>
      </c>
      <c r="BI25" s="19">
        <f>HLOOKUP(BI$9,Programado!$C$9:$AZ$40,$A25,0)</f>
        <v>290</v>
      </c>
      <c r="BJ25" s="19">
        <f>HLOOKUP(BJ$9,Realizado!$C$9:$AZ$40,$A25,0)</f>
        <v>290</v>
      </c>
      <c r="BK25" s="19">
        <f>HLOOKUP(BK$9,Programado!$C$9:$AZ$40,$A25,0)</f>
        <v>244.41079999999999</v>
      </c>
      <c r="BL25" s="19">
        <f>HLOOKUP(BL$9,Realizado!$C$9:$AZ$40,$A25,0)</f>
        <v>250.86389725383066</v>
      </c>
      <c r="BM25" s="19">
        <f>HLOOKUP(BM$9,Programado!$C$9:$AZ$40,$A25,0)</f>
        <v>2999.9999999999995</v>
      </c>
      <c r="BN25" s="19">
        <f>HLOOKUP(BN$9,Realizado!$C$9:$AZ$40,$A25,0)</f>
        <v>3050.4811480047856</v>
      </c>
      <c r="BO25" s="19">
        <f>HLOOKUP(BO$9,Programado!$C$9:$AZ$40,$A25,0)</f>
        <v>197.79249999999999</v>
      </c>
      <c r="BP25" s="19">
        <f>HLOOKUP(BP$9,Realizado!$C$9:$AZ$40,$A25,0)</f>
        <v>193.98679095931618</v>
      </c>
      <c r="BQ25" s="19">
        <f>HLOOKUP(BQ$9,Programado!$C$9:$AZ$40,$A25,0)</f>
        <v>925.7491</v>
      </c>
      <c r="BR25" s="19">
        <f>HLOOKUP(BR$9,Realizado!$C$9:$AZ$40,$A25,0)</f>
        <v>931.93188526600522</v>
      </c>
      <c r="BS25" s="19">
        <f>HLOOKUP(BS$9,Programado!$C$9:$AZ$40,$A25,0)</f>
        <v>0</v>
      </c>
      <c r="BT25" s="19">
        <f>HLOOKUP(BT$9,Realizado!$C$9:$AZ$40,$A25,0)</f>
        <v>0</v>
      </c>
      <c r="BU25" s="19">
        <f>HLOOKUP(BU$9,Programado!$C$9:$AZ$40,$A25,0)</f>
        <v>152.99879999999999</v>
      </c>
      <c r="BV25" s="19">
        <f>HLOOKUP(BV$9,Realizado!$C$9:$AZ$40,$A25,0)</f>
        <v>153.57038525819092</v>
      </c>
      <c r="BW25" s="19">
        <f>HLOOKUP(BW$9,Programado!$C$9:$AZ$40,$A25,0)</f>
        <v>468.03629999999998</v>
      </c>
      <c r="BX25" s="19">
        <f>HLOOKUP(BX$9,Realizado!$C$9:$AZ$40,$A25,0)</f>
        <v>466.63627880827011</v>
      </c>
      <c r="BY25" s="19">
        <f>HLOOKUP(BY$9,Programado!$C$9:$AZ$40,$A25,0)</f>
        <v>218.49959999999999</v>
      </c>
      <c r="BZ25" s="19">
        <f>HLOOKUP(BZ$9,Realizado!$C$9:$AZ$40,$A25,0)</f>
        <v>215.22415620814002</v>
      </c>
      <c r="CA25" s="19">
        <f>HLOOKUP(CA$9,Programado!$C$9:$AZ$40,$A25,0)</f>
        <v>36.497899999999994</v>
      </c>
      <c r="CB25" s="19">
        <f>HLOOKUP(CB$9,Realizado!$C$9:$AZ$40,$A25,0)</f>
        <v>35.358792310765544</v>
      </c>
      <c r="CC25" s="19">
        <f>HLOOKUP(CC$9,Programado!$C$9:$AZ$40,$A25,0)</f>
        <v>231.19709999999998</v>
      </c>
      <c r="CD25" s="19">
        <f>HLOOKUP(CD$9,Realizado!$C$9:$AZ$40,$A25,0)</f>
        <v>230.40101759202855</v>
      </c>
      <c r="CE25" s="19">
        <f>HLOOKUP(CE$9,Programado!$C$9:$AZ$40,$A25,0)</f>
        <v>75.996300000000005</v>
      </c>
      <c r="CF25" s="19">
        <f>HLOOKUP(CF$9,Realizado!$C$9:$AZ$40,$A25,0)</f>
        <v>77.369742931103289</v>
      </c>
      <c r="CG25" s="19">
        <f>HLOOKUP(CG$9,Programado!$C$9:$AZ$40,$A25,0)</f>
        <v>23.296699999999998</v>
      </c>
      <c r="CH25" s="19">
        <f>HLOOKUP(CH$9,Realizado!$C$9:$AZ$40,$A25,0)</f>
        <v>21.309747079386433</v>
      </c>
      <c r="CI25" s="19">
        <f>HLOOKUP(CI$9,Programado!$C$9:$AZ$40,$A25,0)</f>
        <v>209.51419999999996</v>
      </c>
      <c r="CJ25" s="19">
        <f>HLOOKUP(CJ$9,Realizado!$C$9:$AZ$40,$A25,0)</f>
        <v>207.54351993115478</v>
      </c>
      <c r="CK25" s="19">
        <f>HLOOKUP(CK$9,Programado!$C$9:$AZ$40,$A25,0)</f>
        <v>267.19629999999995</v>
      </c>
      <c r="CL25" s="19">
        <f>HLOOKUP(CL$9,Realizado!$C$9:$AZ$40,$A25,0)</f>
        <v>271.83393207922222</v>
      </c>
      <c r="CM25" s="19">
        <f>HLOOKUP(CM$9,Programado!$C$9:$AZ$40,$A25,0)</f>
        <v>157.1908</v>
      </c>
      <c r="CN25" s="19">
        <f>HLOOKUP(CN$9,Realizado!$C$9:$AZ$40,$A25,0)</f>
        <v>156.53777223041044</v>
      </c>
      <c r="CO25" s="19">
        <f>HLOOKUP(CO$9,Programado!$C$9:$AZ$40,$A25,0)</f>
        <v>7.4050000000000002</v>
      </c>
      <c r="CP25" s="19">
        <f>HLOOKUP(CP$9,Realizado!$C$9:$AZ$40,$A25,0)</f>
        <v>6.8698399629683822</v>
      </c>
      <c r="CQ25" s="19">
        <f>HLOOKUP(CQ$9,Programado!$C$9:$AZ$40,$A25,0)</f>
        <v>168.4563</v>
      </c>
      <c r="CR25" s="19">
        <f>HLOOKUP(CR$9,Realizado!$C$9:$AZ$40,$A25,0)</f>
        <v>168.35102313996185</v>
      </c>
      <c r="CS25" s="19">
        <f>HLOOKUP(CS$9,Programado!$C$9:$AZ$40,$A25,0)</f>
        <v>315.12419999999992</v>
      </c>
      <c r="CT25" s="19">
        <f>HLOOKUP(CT$9,Realizado!$C$9:$AZ$40,$A25,0)</f>
        <v>311.73192322089278</v>
      </c>
      <c r="CU25" s="19">
        <f>HLOOKUP(CU$9,Programado!$C$9:$AZ$40,$A25,0)</f>
        <v>760.75580000000002</v>
      </c>
      <c r="CV25" s="19">
        <f>HLOOKUP(CV$9,Realizado!$C$9:$AZ$40,$A25,0)</f>
        <v>786.59935656841935</v>
      </c>
      <c r="CW25" s="19">
        <f>HLOOKUP(CW$9,Programado!$C$9:$AZ$40,$A25,0)</f>
        <v>749.99999999999977</v>
      </c>
      <c r="CX25" s="19">
        <f>HLOOKUP(CX$9,Realizado!$C$9:$AZ$40,$A25,0)</f>
        <v>760.77700447472512</v>
      </c>
      <c r="CY25" s="19">
        <f t="shared" si="0"/>
        <v>18985.330799999996</v>
      </c>
      <c r="CZ25" s="19">
        <f t="shared" si="1"/>
        <v>18823.173553814511</v>
      </c>
      <c r="DA25" s="1"/>
      <c r="DB25" s="1"/>
      <c r="DC25" s="1"/>
    </row>
    <row r="26" spans="1:107" s="38" customFormat="1">
      <c r="A26" s="42">
        <v>18</v>
      </c>
      <c r="B26" s="35">
        <f t="shared" si="2"/>
        <v>45916</v>
      </c>
      <c r="C26" s="34">
        <f>HLOOKUP(C$9,Programado!$C$9:$AZ$40,$A26,0)</f>
        <v>0</v>
      </c>
      <c r="D26" s="34">
        <f>HLOOKUP(D$9,Realizado!$C$9:$AZ$40,$A26,0)</f>
        <v>0</v>
      </c>
      <c r="E26" s="34">
        <f>HLOOKUP(E$9,Programado!$C$9:$AZ$40,$A26,0)</f>
        <v>70.501300000000001</v>
      </c>
      <c r="F26" s="34">
        <f>HLOOKUP(F$9,Realizado!$C$9:$AZ$40,$A26,0)</f>
        <v>72.081848087212265</v>
      </c>
      <c r="G26" s="34">
        <f>HLOOKUP(G$9,Programado!$C$9:$AZ$40,$A26,0)</f>
        <v>0</v>
      </c>
      <c r="H26" s="34">
        <f>HLOOKUP(H$9,Realizado!$C$9:$AZ$40,$A26,0)</f>
        <v>0</v>
      </c>
      <c r="I26" s="34">
        <f>HLOOKUP(I$9,Programado!$C$9:$AZ$40,$A26,0)</f>
        <v>412.00040000000001</v>
      </c>
      <c r="J26" s="34">
        <f>HLOOKUP(J$9,Realizado!$C$9:$AZ$40,$A26,0)</f>
        <v>426.14105733608744</v>
      </c>
      <c r="K26" s="34">
        <f>HLOOKUP(K$9,Programado!$C$9:$AZ$40,$A26,0)</f>
        <v>0.19829999999999998</v>
      </c>
      <c r="L26" s="34">
        <f>HLOOKUP(L$9,Realizado!$C$9:$AZ$40,$A26,0)</f>
        <v>0</v>
      </c>
      <c r="M26" s="34">
        <f>HLOOKUP(M$9,Programado!$C$9:$AZ$40,$A26,0)</f>
        <v>34.150800000000004</v>
      </c>
      <c r="N26" s="34">
        <f>HLOOKUP(N$9,Realizado!$C$9:$AZ$40,$A26,0)</f>
        <v>32.995659583318172</v>
      </c>
      <c r="O26" s="34">
        <f>HLOOKUP(O$9,Programado!$C$9:$AZ$40,$A26,0)</f>
        <v>63.6616</v>
      </c>
      <c r="P26" s="34">
        <f>HLOOKUP(P$9,Realizado!$C$9:$AZ$40,$A26,0)</f>
        <v>60.384408106561409</v>
      </c>
      <c r="Q26" s="34">
        <f>HLOOKUP(Q$9,Programado!$C$9:$AZ$40,$A26,0)</f>
        <v>164.82919999999999</v>
      </c>
      <c r="R26" s="34">
        <f>HLOOKUP(R$9,Realizado!$C$9:$AZ$40,$A26,0)</f>
        <v>185.48701940441609</v>
      </c>
      <c r="S26" s="34">
        <f>HLOOKUP(S$9,Programado!$C$9:$AZ$40,$A26,0)</f>
        <v>46.801299999999991</v>
      </c>
      <c r="T26" s="34">
        <f>HLOOKUP(T$9,Realizado!$C$9:$AZ$40,$A26,0)</f>
        <v>47.455940844635371</v>
      </c>
      <c r="U26" s="34">
        <f>HLOOKUP(U$9,Programado!$C$9:$AZ$40,$A26,0)</f>
        <v>210.0471</v>
      </c>
      <c r="V26" s="34">
        <f>HLOOKUP(V$9,Realizado!$C$9:$AZ$40,$A26,0)</f>
        <v>237.84964411864499</v>
      </c>
      <c r="W26" s="34">
        <f>HLOOKUP(W$9,Programado!$C$9:$AZ$40,$A26,0)</f>
        <v>304.43959999999993</v>
      </c>
      <c r="X26" s="34">
        <f>HLOOKUP(X$9,Realizado!$C$9:$AZ$40,$A26,0)</f>
        <v>253.62566621108112</v>
      </c>
      <c r="Y26" s="34">
        <f>HLOOKUP(Y$9,Programado!$C$9:$AZ$40,$A26,0)</f>
        <v>1194.9005</v>
      </c>
      <c r="Z26" s="34">
        <f>HLOOKUP(Z$9,Realizado!$C$9:$AZ$40,$A26,0)</f>
        <v>1171.485183211415</v>
      </c>
      <c r="AA26" s="34">
        <f>HLOOKUP(AA$9,Programado!$C$9:$AZ$40,$A26,0)</f>
        <v>1096.1787999999999</v>
      </c>
      <c r="AB26" s="34">
        <f>HLOOKUP(AB$9,Realizado!$C$9:$AZ$40,$A26,0)</f>
        <v>1071.4063111433784</v>
      </c>
      <c r="AC26" s="34">
        <f>HLOOKUP(AC$9,Programado!$C$9:$AZ$40,$A26,0)</f>
        <v>361.40129999999999</v>
      </c>
      <c r="AD26" s="34">
        <f>HLOOKUP(AD$9,Realizado!$C$9:$AZ$40,$A26,0)</f>
        <v>379.75341869438859</v>
      </c>
      <c r="AE26" s="34">
        <f>HLOOKUP(AE$9,Programado!$C$9:$AZ$40,$A26,0)</f>
        <v>752.01249999999993</v>
      </c>
      <c r="AF26" s="34">
        <f>HLOOKUP(AF$9,Realizado!$C$9:$AZ$40,$A26,0)</f>
        <v>804.54951438627722</v>
      </c>
      <c r="AG26" s="34">
        <f>HLOOKUP(AG$9,Programado!$C$9:$AZ$40,$A26,0)</f>
        <v>553.27749999999992</v>
      </c>
      <c r="AH26" s="34">
        <f>HLOOKUP(AH$9,Realizado!$C$9:$AZ$40,$A26,0)</f>
        <v>545.2751165019065</v>
      </c>
      <c r="AI26" s="34">
        <f>HLOOKUP(AI$9,Programado!$C$9:$AZ$40,$A26,0)</f>
        <v>376.02499999999998</v>
      </c>
      <c r="AJ26" s="34">
        <f>HLOOKUP(AJ$9,Realizado!$C$9:$AZ$40,$A26,0)</f>
        <v>361.76385299100082</v>
      </c>
      <c r="AK26" s="34">
        <f>HLOOKUP(AK$9,Programado!$C$9:$AZ$40,$A26,0)</f>
        <v>237.85920000000002</v>
      </c>
      <c r="AL26" s="34">
        <f>HLOOKUP(AL$9,Realizado!$C$9:$AZ$40,$A26,0)</f>
        <v>247.40726272317767</v>
      </c>
      <c r="AM26" s="34">
        <f>HLOOKUP(AM$9,Programado!$C$9:$AZ$40,$A26,0)</f>
        <v>163.05959999999996</v>
      </c>
      <c r="AN26" s="34">
        <f>HLOOKUP(AN$9,Realizado!$C$9:$AZ$40,$A26,0)</f>
        <v>162.62159912963787</v>
      </c>
      <c r="AO26" s="34">
        <f>HLOOKUP(AO$9,Programado!$C$9:$AZ$40,$A26,0)</f>
        <v>44.999999999999993</v>
      </c>
      <c r="AP26" s="34">
        <f>HLOOKUP(AP$9,Realizado!$C$9:$AZ$40,$A26,0)</f>
        <v>47.866104551157719</v>
      </c>
      <c r="AQ26" s="34">
        <f>HLOOKUP(AQ$9,Programado!$C$9:$AZ$40,$A26,0)</f>
        <v>23.068300000000001</v>
      </c>
      <c r="AR26" s="34">
        <f>HLOOKUP(AR$9,Realizado!$C$9:$AZ$40,$A26,0)</f>
        <v>23.274243577030713</v>
      </c>
      <c r="AS26" s="34">
        <f>HLOOKUP(AS$9,Programado!$C$9:$AZ$40,$A26,0)</f>
        <v>403.04419999999999</v>
      </c>
      <c r="AT26" s="34">
        <f>HLOOKUP(AT$9,Realizado!$C$9:$AZ$40,$A26,0)</f>
        <v>427.24447813088875</v>
      </c>
      <c r="AU26" s="34">
        <f>HLOOKUP(AU$9,Programado!$C$9:$AZ$40,$A26,0)</f>
        <v>528.11169999999993</v>
      </c>
      <c r="AV26" s="34">
        <f>HLOOKUP(AV$9,Realizado!$C$9:$AZ$40,$A26,0)</f>
        <v>592.72623189117178</v>
      </c>
      <c r="AW26" s="34">
        <f>HLOOKUP(AW$9,Programado!$C$9:$AZ$40,$A26,0)</f>
        <v>34.087499999999999</v>
      </c>
      <c r="AX26" s="34">
        <f>HLOOKUP(AX$9,Realizado!$C$9:$AZ$40,$A26,0)</f>
        <v>170.25573760717839</v>
      </c>
      <c r="AY26" s="34">
        <f>HLOOKUP(AY$9,Programado!$C$9:$AZ$40,$A26,0)</f>
        <v>117.6309</v>
      </c>
      <c r="AZ26" s="34">
        <f>HLOOKUP(AZ$9,Realizado!$C$9:$AZ$40,$A26,0)</f>
        <v>6.4661101969405053</v>
      </c>
      <c r="BA26" s="34">
        <f>HLOOKUP(BA$9,Programado!$C$9:$AZ$40,$A26,0)</f>
        <v>141.66669999999999</v>
      </c>
      <c r="BB26" s="34">
        <f>HLOOKUP(BB$9,Realizado!$C$9:$AZ$40,$A26,0)</f>
        <v>0.81094458315692486</v>
      </c>
      <c r="BC26" s="34">
        <f>HLOOKUP(BC$9,Programado!$C$9:$AZ$40,$A26,0)</f>
        <v>1200</v>
      </c>
      <c r="BD26" s="34">
        <f>HLOOKUP(BD$9,Realizado!$C$9:$AZ$40,$A26,0)</f>
        <v>1131.4269335311485</v>
      </c>
      <c r="BE26" s="34">
        <f>HLOOKUP(BE$9,Programado!$C$9:$AZ$40,$A26,0)</f>
        <v>2149.9996000000001</v>
      </c>
      <c r="BF26" s="34">
        <f>HLOOKUP(BF$9,Realizado!$C$9:$AZ$40,$A26,0)</f>
        <v>2090.229635110592</v>
      </c>
      <c r="BG26" s="34">
        <f>HLOOKUP(BG$9,Programado!$C$9:$AZ$40,$A26,0)</f>
        <v>0</v>
      </c>
      <c r="BH26" s="34">
        <f>HLOOKUP(BH$9,Realizado!$C$9:$AZ$40,$A26,0)</f>
        <v>0</v>
      </c>
      <c r="BI26" s="34">
        <f>HLOOKUP(BI$9,Programado!$C$9:$AZ$40,$A26,0)</f>
        <v>290</v>
      </c>
      <c r="BJ26" s="34">
        <f>HLOOKUP(BJ$9,Realizado!$C$9:$AZ$40,$A26,0)</f>
        <v>290</v>
      </c>
      <c r="BK26" s="34">
        <f>HLOOKUP(BK$9,Programado!$C$9:$AZ$40,$A26,0)</f>
        <v>247.84669999999997</v>
      </c>
      <c r="BL26" s="34">
        <f>HLOOKUP(BL$9,Realizado!$C$9:$AZ$40,$A26,0)</f>
        <v>277.18595205926169</v>
      </c>
      <c r="BM26" s="34">
        <f>HLOOKUP(BM$9,Programado!$C$9:$AZ$40,$A26,0)</f>
        <v>2999.9999999999995</v>
      </c>
      <c r="BN26" s="34">
        <f>HLOOKUP(BN$9,Realizado!$C$9:$AZ$40,$A26,0)</f>
        <v>3086.3074619313788</v>
      </c>
      <c r="BO26" s="34">
        <f>HLOOKUP(BO$9,Programado!$C$9:$AZ$40,$A26,0)</f>
        <v>229.2996</v>
      </c>
      <c r="BP26" s="34">
        <f>HLOOKUP(BP$9,Realizado!$C$9:$AZ$40,$A26,0)</f>
        <v>231.12644438277985</v>
      </c>
      <c r="BQ26" s="34">
        <f>HLOOKUP(BQ$9,Programado!$C$9:$AZ$40,$A26,0)</f>
        <v>910.52790000000005</v>
      </c>
      <c r="BR26" s="34">
        <f>HLOOKUP(BR$9,Realizado!$C$9:$AZ$40,$A26,0)</f>
        <v>945.80909067001096</v>
      </c>
      <c r="BS26" s="34">
        <f>HLOOKUP(BS$9,Programado!$C$9:$AZ$40,$A26,0)</f>
        <v>0</v>
      </c>
      <c r="BT26" s="34">
        <f>HLOOKUP(BT$9,Realizado!$C$9:$AZ$40,$A26,0)</f>
        <v>0</v>
      </c>
      <c r="BU26" s="34">
        <f>HLOOKUP(BU$9,Programado!$C$9:$AZ$40,$A26,0)</f>
        <v>168.99879999999999</v>
      </c>
      <c r="BV26" s="34">
        <f>HLOOKUP(BV$9,Realizado!$C$9:$AZ$40,$A26,0)</f>
        <v>176.4845962483854</v>
      </c>
      <c r="BW26" s="34">
        <f>HLOOKUP(BW$9,Programado!$C$9:$AZ$40,$A26,0)</f>
        <v>482.24919999999997</v>
      </c>
      <c r="BX26" s="34">
        <f>HLOOKUP(BX$9,Realizado!$C$9:$AZ$40,$A26,0)</f>
        <v>478.80848998124213</v>
      </c>
      <c r="BY26" s="34">
        <f>HLOOKUP(BY$9,Programado!$C$9:$AZ$40,$A26,0)</f>
        <v>199.9983</v>
      </c>
      <c r="BZ26" s="34">
        <f>HLOOKUP(BZ$9,Realizado!$C$9:$AZ$40,$A26,0)</f>
        <v>208.62212901825387</v>
      </c>
      <c r="CA26" s="34">
        <f>HLOOKUP(CA$9,Programado!$C$9:$AZ$40,$A26,0)</f>
        <v>34.4983</v>
      </c>
      <c r="CB26" s="34">
        <f>HLOOKUP(CB$9,Realizado!$C$9:$AZ$40,$A26,0)</f>
        <v>34.558570961766065</v>
      </c>
      <c r="CC26" s="34">
        <f>HLOOKUP(CC$9,Programado!$C$9:$AZ$40,$A26,0)</f>
        <v>237.49789999999996</v>
      </c>
      <c r="CD26" s="34">
        <f>HLOOKUP(CD$9,Realizado!$C$9:$AZ$40,$A26,0)</f>
        <v>232.40116884324638</v>
      </c>
      <c r="CE26" s="34">
        <f>HLOOKUP(CE$9,Programado!$C$9:$AZ$40,$A26,0)</f>
        <v>79.195799999999991</v>
      </c>
      <c r="CF26" s="34">
        <f>HLOOKUP(CF$9,Realizado!$C$9:$AZ$40,$A26,0)</f>
        <v>82.122816471391658</v>
      </c>
      <c r="CG26" s="34">
        <f>HLOOKUP(CG$9,Programado!$C$9:$AZ$40,$A26,0)</f>
        <v>25.794599999999999</v>
      </c>
      <c r="CH26" s="34">
        <f>HLOOKUP(CH$9,Realizado!$C$9:$AZ$40,$A26,0)</f>
        <v>27.015579974563948</v>
      </c>
      <c r="CI26" s="34">
        <f>HLOOKUP(CI$9,Programado!$C$9:$AZ$40,$A26,0)</f>
        <v>204.51419999999999</v>
      </c>
      <c r="CJ26" s="34">
        <f>HLOOKUP(CJ$9,Realizado!$C$9:$AZ$40,$A26,0)</f>
        <v>210.07474719415185</v>
      </c>
      <c r="CK26" s="34">
        <f>HLOOKUP(CK$9,Programado!$C$9:$AZ$40,$A26,0)</f>
        <v>254.99589999999998</v>
      </c>
      <c r="CL26" s="34">
        <f>HLOOKUP(CL$9,Realizado!$C$9:$AZ$40,$A26,0)</f>
        <v>266.18524951788999</v>
      </c>
      <c r="CM26" s="34">
        <f>HLOOKUP(CM$9,Programado!$C$9:$AZ$40,$A26,0)</f>
        <v>175.52959999999999</v>
      </c>
      <c r="CN26" s="34">
        <f>HLOOKUP(CN$9,Realizado!$C$9:$AZ$40,$A26,0)</f>
        <v>176.25994449278687</v>
      </c>
      <c r="CO26" s="34">
        <f>HLOOKUP(CO$9,Programado!$C$9:$AZ$40,$A26,0)</f>
        <v>8.0457999999999998</v>
      </c>
      <c r="CP26" s="34">
        <f>HLOOKUP(CP$9,Realizado!$C$9:$AZ$40,$A26,0)</f>
        <v>7.7483409213172223</v>
      </c>
      <c r="CQ26" s="34">
        <f>HLOOKUP(CQ$9,Programado!$C$9:$AZ$40,$A26,0)</f>
        <v>177.10039999999998</v>
      </c>
      <c r="CR26" s="34">
        <f>HLOOKUP(CR$9,Realizado!$C$9:$AZ$40,$A26,0)</f>
        <v>175.11657965074906</v>
      </c>
      <c r="CS26" s="34">
        <f>HLOOKUP(CS$9,Programado!$C$9:$AZ$40,$A26,0)</f>
        <v>318.24709999999993</v>
      </c>
      <c r="CT26" s="34">
        <f>HLOOKUP(CT$9,Realizado!$C$9:$AZ$40,$A26,0)</f>
        <v>310.53521028892175</v>
      </c>
      <c r="CU26" s="34">
        <f>HLOOKUP(CU$9,Programado!$C$9:$AZ$40,$A26,0)</f>
        <v>772.99499999999989</v>
      </c>
      <c r="CV26" s="34">
        <f>HLOOKUP(CV$9,Realizado!$C$9:$AZ$40,$A26,0)</f>
        <v>781.35006536749574</v>
      </c>
      <c r="CW26" s="34">
        <f>HLOOKUP(CW$9,Programado!$C$9:$AZ$40,$A26,0)</f>
        <v>750</v>
      </c>
      <c r="CX26" s="34">
        <f>HLOOKUP(CX$9,Realizado!$C$9:$AZ$40,$A26,0)</f>
        <v>771.10026199809931</v>
      </c>
      <c r="CY26" s="19">
        <f t="shared" si="0"/>
        <v>19251.288000000004</v>
      </c>
      <c r="CZ26" s="19">
        <f t="shared" si="1"/>
        <v>19319.3966216261</v>
      </c>
    </row>
    <row r="27" spans="1:107">
      <c r="A27" s="41">
        <v>19</v>
      </c>
      <c r="B27" s="18">
        <f t="shared" si="2"/>
        <v>45917</v>
      </c>
      <c r="C27" s="19">
        <f>HLOOKUP(C$9,Programado!$C$9:$AZ$40,$A27,0)</f>
        <v>0</v>
      </c>
      <c r="D27" s="19">
        <f>HLOOKUP(D$9,Realizado!$C$9:$AZ$40,$A27,0)</f>
        <v>0</v>
      </c>
      <c r="E27" s="19">
        <f>HLOOKUP(E$9,Programado!$C$9:$AZ$40,$A27,0)</f>
        <v>76.000799999999998</v>
      </c>
      <c r="F27" s="19">
        <f>HLOOKUP(F$9,Realizado!$C$9:$AZ$40,$A27,0)</f>
        <v>75.556444035079025</v>
      </c>
      <c r="G27" s="19">
        <f>HLOOKUP(G$9,Programado!$C$9:$AZ$40,$A27,0)</f>
        <v>0</v>
      </c>
      <c r="H27" s="19">
        <f>HLOOKUP(H$9,Realizado!$C$9:$AZ$40,$A27,0)</f>
        <v>0</v>
      </c>
      <c r="I27" s="19">
        <f>HLOOKUP(I$9,Programado!$C$9:$AZ$40,$A27,0)</f>
        <v>391.99919999999997</v>
      </c>
      <c r="J27" s="19">
        <f>HLOOKUP(J$9,Realizado!$C$9:$AZ$40,$A27,0)</f>
        <v>398.60298777720197</v>
      </c>
      <c r="K27" s="19">
        <f>HLOOKUP(K$9,Programado!$C$9:$AZ$40,$A27,0)</f>
        <v>0.29749999999999999</v>
      </c>
      <c r="L27" s="19">
        <f>HLOOKUP(L$9,Realizado!$C$9:$AZ$40,$A27,0)</f>
        <v>0.72757143758277498</v>
      </c>
      <c r="M27" s="19">
        <f>HLOOKUP(M$9,Programado!$C$9:$AZ$40,$A27,0)</f>
        <v>43.592099999999995</v>
      </c>
      <c r="N27" s="19">
        <f>HLOOKUP(N$9,Realizado!$C$9:$AZ$40,$A27,0)</f>
        <v>48.362858373501581</v>
      </c>
      <c r="O27" s="19">
        <f>HLOOKUP(O$9,Programado!$C$9:$AZ$40,$A27,0)</f>
        <v>69.440399999999997</v>
      </c>
      <c r="P27" s="19">
        <f>HLOOKUP(P$9,Realizado!$C$9:$AZ$40,$A27,0)</f>
        <v>63.951760029889968</v>
      </c>
      <c r="Q27" s="19">
        <f>HLOOKUP(Q$9,Programado!$C$9:$AZ$40,$A27,0)</f>
        <v>138.22709999999998</v>
      </c>
      <c r="R27" s="19">
        <f>HLOOKUP(R$9,Realizado!$C$9:$AZ$40,$A27,0)</f>
        <v>148.74841493844102</v>
      </c>
      <c r="S27" s="19">
        <f>HLOOKUP(S$9,Programado!$C$9:$AZ$40,$A27,0)</f>
        <v>53.302499999999995</v>
      </c>
      <c r="T27" s="19">
        <f>HLOOKUP(T$9,Realizado!$C$9:$AZ$40,$A27,0)</f>
        <v>56.161062333650797</v>
      </c>
      <c r="U27" s="19">
        <f>HLOOKUP(U$9,Programado!$C$9:$AZ$40,$A27,0)</f>
        <v>220.93509999999998</v>
      </c>
      <c r="V27" s="19">
        <f>HLOOKUP(V$9,Realizado!$C$9:$AZ$40,$A27,0)</f>
        <v>247.02926871912766</v>
      </c>
      <c r="W27" s="19">
        <f>HLOOKUP(W$9,Programado!$C$9:$AZ$40,$A27,0)</f>
        <v>304.36040000000003</v>
      </c>
      <c r="X27" s="19">
        <f>HLOOKUP(X$9,Realizado!$C$9:$AZ$40,$A27,0)</f>
        <v>256.54024125507505</v>
      </c>
      <c r="Y27" s="19">
        <f>HLOOKUP(Y$9,Programado!$C$9:$AZ$40,$A27,0)</f>
        <v>1193.1833999999999</v>
      </c>
      <c r="Z27" s="19">
        <f>HLOOKUP(Z$9,Realizado!$C$9:$AZ$40,$A27,0)</f>
        <v>1174.7085873991439</v>
      </c>
      <c r="AA27" s="19">
        <f>HLOOKUP(AA$9,Programado!$C$9:$AZ$40,$A27,0)</f>
        <v>1064.808</v>
      </c>
      <c r="AB27" s="19">
        <f>HLOOKUP(AB$9,Realizado!$C$9:$AZ$40,$A27,0)</f>
        <v>1039.4741283076241</v>
      </c>
      <c r="AC27" s="19">
        <f>HLOOKUP(AC$9,Programado!$C$9:$AZ$40,$A27,0)</f>
        <v>465.0003999999999</v>
      </c>
      <c r="AD27" s="19">
        <f>HLOOKUP(AD$9,Realizado!$C$9:$AZ$40,$A27,0)</f>
        <v>375.52685595123</v>
      </c>
      <c r="AE27" s="19">
        <f>HLOOKUP(AE$9,Programado!$C$9:$AZ$40,$A27,0)</f>
        <v>785.00409999999999</v>
      </c>
      <c r="AF27" s="19">
        <f>HLOOKUP(AF$9,Realizado!$C$9:$AZ$40,$A27,0)</f>
        <v>807.17831523997597</v>
      </c>
      <c r="AG27" s="19">
        <f>HLOOKUP(AG$9,Programado!$C$9:$AZ$40,$A27,0)</f>
        <v>542.0628999999999</v>
      </c>
      <c r="AH27" s="19">
        <f>HLOOKUP(AH$9,Realizado!$C$9:$AZ$40,$A27,0)</f>
        <v>493.11435667069298</v>
      </c>
      <c r="AI27" s="19">
        <f>HLOOKUP(AI$9,Programado!$C$9:$AZ$40,$A27,0)</f>
        <v>417.0258</v>
      </c>
      <c r="AJ27" s="19">
        <f>HLOOKUP(AJ$9,Realizado!$C$9:$AZ$40,$A27,0)</f>
        <v>387.77386168245033</v>
      </c>
      <c r="AK27" s="19">
        <f>HLOOKUP(AK$9,Programado!$C$9:$AZ$40,$A27,0)</f>
        <v>262.05919999999998</v>
      </c>
      <c r="AL27" s="19">
        <f>HLOOKUP(AL$9,Realizado!$C$9:$AZ$40,$A27,0)</f>
        <v>282.39663961721914</v>
      </c>
      <c r="AM27" s="19">
        <f>HLOOKUP(AM$9,Programado!$C$9:$AZ$40,$A27,0)</f>
        <v>167.60500000000002</v>
      </c>
      <c r="AN27" s="19">
        <f>HLOOKUP(AN$9,Realizado!$C$9:$AZ$40,$A27,0)</f>
        <v>171.47336084575639</v>
      </c>
      <c r="AO27" s="19">
        <f>HLOOKUP(AO$9,Programado!$C$9:$AZ$40,$A27,0)</f>
        <v>40.000799999999998</v>
      </c>
      <c r="AP27" s="19">
        <f>HLOOKUP(AP$9,Realizado!$C$9:$AZ$40,$A27,0)</f>
        <v>40.872143152816889</v>
      </c>
      <c r="AQ27" s="19">
        <f>HLOOKUP(AQ$9,Programado!$C$9:$AZ$40,$A27,0)</f>
        <v>26.049999999999997</v>
      </c>
      <c r="AR27" s="19">
        <f>HLOOKUP(AR$9,Realizado!$C$9:$AZ$40,$A27,0)</f>
        <v>24.42484660212477</v>
      </c>
      <c r="AS27" s="19">
        <f>HLOOKUP(AS$9,Programado!$C$9:$AZ$40,$A27,0)</f>
        <v>371.05709999999999</v>
      </c>
      <c r="AT27" s="19">
        <f>HLOOKUP(AT$9,Realizado!$C$9:$AZ$40,$A27,0)</f>
        <v>375.643739203547</v>
      </c>
      <c r="AU27" s="19">
        <f>HLOOKUP(AU$9,Programado!$C$9:$AZ$40,$A27,0)</f>
        <v>410.23169999999999</v>
      </c>
      <c r="AV27" s="19">
        <f>HLOOKUP(AV$9,Realizado!$C$9:$AZ$40,$A27,0)</f>
        <v>379.93598175591831</v>
      </c>
      <c r="AW27" s="19">
        <f>HLOOKUP(AW$9,Programado!$C$9:$AZ$40,$A27,0)</f>
        <v>39.987899999999996</v>
      </c>
      <c r="AX27" s="19">
        <f>HLOOKUP(AX$9,Realizado!$C$9:$AZ$40,$A27,0)</f>
        <v>145.76574735754713</v>
      </c>
      <c r="AY27" s="19">
        <f>HLOOKUP(AY$9,Programado!$C$9:$AZ$40,$A27,0)</f>
        <v>117.17580000000001</v>
      </c>
      <c r="AZ27" s="19">
        <f>HLOOKUP(AZ$9,Realizado!$C$9:$AZ$40,$A27,0)</f>
        <v>5.0270521730111266</v>
      </c>
      <c r="BA27" s="19">
        <f>HLOOKUP(BA$9,Programado!$C$9:$AZ$40,$A27,0)</f>
        <v>0</v>
      </c>
      <c r="BB27" s="19">
        <f>HLOOKUP(BB$9,Realizado!$C$9:$AZ$40,$A27,0)</f>
        <v>0</v>
      </c>
      <c r="BC27" s="19">
        <f>HLOOKUP(BC$9,Programado!$C$9:$AZ$40,$A27,0)</f>
        <v>1099.9990999999998</v>
      </c>
      <c r="BD27" s="19">
        <f>HLOOKUP(BD$9,Realizado!$C$9:$AZ$40,$A27,0)</f>
        <v>1098.0181613519146</v>
      </c>
      <c r="BE27" s="19">
        <f>HLOOKUP(BE$9,Programado!$C$9:$AZ$40,$A27,0)</f>
        <v>2149.9995999999996</v>
      </c>
      <c r="BF27" s="19">
        <f>HLOOKUP(BF$9,Realizado!$C$9:$AZ$40,$A27,0)</f>
        <v>2141.989882146027</v>
      </c>
      <c r="BG27" s="19">
        <f>HLOOKUP(BG$9,Programado!$C$9:$AZ$40,$A27,0)</f>
        <v>0</v>
      </c>
      <c r="BH27" s="19">
        <f>HLOOKUP(BH$9,Realizado!$C$9:$AZ$40,$A27,0)</f>
        <v>0</v>
      </c>
      <c r="BI27" s="19">
        <f>HLOOKUP(BI$9,Programado!$C$9:$AZ$40,$A27,0)</f>
        <v>410</v>
      </c>
      <c r="BJ27" s="19">
        <f>HLOOKUP(BJ$9,Realizado!$C$9:$AZ$40,$A27,0)</f>
        <v>410</v>
      </c>
      <c r="BK27" s="19">
        <f>HLOOKUP(BK$9,Programado!$C$9:$AZ$40,$A27,0)</f>
        <v>279.92419999999998</v>
      </c>
      <c r="BL27" s="19">
        <f>HLOOKUP(BL$9,Realizado!$C$9:$AZ$40,$A27,0)</f>
        <v>274.16816588650221</v>
      </c>
      <c r="BM27" s="19">
        <f>HLOOKUP(BM$9,Programado!$C$9:$AZ$40,$A27,0)</f>
        <v>3000</v>
      </c>
      <c r="BN27" s="19">
        <f>HLOOKUP(BN$9,Realizado!$C$9:$AZ$40,$A27,0)</f>
        <v>3037.6402428930487</v>
      </c>
      <c r="BO27" s="19">
        <f>HLOOKUP(BO$9,Programado!$C$9:$AZ$40,$A27,0)</f>
        <v>223.26919999999998</v>
      </c>
      <c r="BP27" s="19">
        <f>HLOOKUP(BP$9,Realizado!$C$9:$AZ$40,$A27,0)</f>
        <v>227.02668388353396</v>
      </c>
      <c r="BQ27" s="19">
        <f>HLOOKUP(BQ$9,Programado!$C$9:$AZ$40,$A27,0)</f>
        <v>911.97500000000002</v>
      </c>
      <c r="BR27" s="19">
        <f>HLOOKUP(BR$9,Realizado!$C$9:$AZ$40,$A27,0)</f>
        <v>874.9116237954895</v>
      </c>
      <c r="BS27" s="19">
        <f>HLOOKUP(BS$9,Programado!$C$9:$AZ$40,$A27,0)</f>
        <v>0</v>
      </c>
      <c r="BT27" s="19">
        <f>HLOOKUP(BT$9,Realizado!$C$9:$AZ$40,$A27,0)</f>
        <v>7.5062639102128582E-3</v>
      </c>
      <c r="BU27" s="19">
        <f>HLOOKUP(BU$9,Programado!$C$9:$AZ$40,$A27,0)</f>
        <v>174.99829999999997</v>
      </c>
      <c r="BV27" s="19">
        <f>HLOOKUP(BV$9,Realizado!$C$9:$AZ$40,$A27,0)</f>
        <v>171.66986411169171</v>
      </c>
      <c r="BW27" s="19">
        <f>HLOOKUP(BW$9,Programado!$C$9:$AZ$40,$A27,0)</f>
        <v>482.09629999999993</v>
      </c>
      <c r="BX27" s="19">
        <f>HLOOKUP(BX$9,Realizado!$C$9:$AZ$40,$A27,0)</f>
        <v>478.76961825742131</v>
      </c>
      <c r="BY27" s="19">
        <f>HLOOKUP(BY$9,Programado!$C$9:$AZ$40,$A27,0)</f>
        <v>230.9983</v>
      </c>
      <c r="BZ27" s="19">
        <f>HLOOKUP(BZ$9,Realizado!$C$9:$AZ$40,$A27,0)</f>
        <v>234.60318497747818</v>
      </c>
      <c r="CA27" s="19">
        <f>HLOOKUP(CA$9,Programado!$C$9:$AZ$40,$A27,0)</f>
        <v>34.5</v>
      </c>
      <c r="CB27" s="19">
        <f>HLOOKUP(CB$9,Realizado!$C$9:$AZ$40,$A27,0)</f>
        <v>34.581357834350641</v>
      </c>
      <c r="CC27" s="19">
        <f>HLOOKUP(CC$9,Programado!$C$9:$AZ$40,$A27,0)</f>
        <v>232.79830000000001</v>
      </c>
      <c r="CD27" s="19">
        <f>HLOOKUP(CD$9,Realizado!$C$9:$AZ$40,$A27,0)</f>
        <v>227.40816293868514</v>
      </c>
      <c r="CE27" s="19">
        <f>HLOOKUP(CE$9,Programado!$C$9:$AZ$40,$A27,0)</f>
        <v>79.99669999999999</v>
      </c>
      <c r="CF27" s="19">
        <f>HLOOKUP(CF$9,Realizado!$C$9:$AZ$40,$A27,0)</f>
        <v>84.467183539063498</v>
      </c>
      <c r="CG27" s="19">
        <f>HLOOKUP(CG$9,Programado!$C$9:$AZ$40,$A27,0)</f>
        <v>25.2958</v>
      </c>
      <c r="CH27" s="19">
        <f>HLOOKUP(CH$9,Realizado!$C$9:$AZ$40,$A27,0)</f>
        <v>27.913650835250134</v>
      </c>
      <c r="CI27" s="19">
        <f>HLOOKUP(CI$9,Programado!$C$9:$AZ$40,$A27,0)</f>
        <v>210.11539999999999</v>
      </c>
      <c r="CJ27" s="19">
        <f>HLOOKUP(CJ$9,Realizado!$C$9:$AZ$40,$A27,0)</f>
        <v>216.85950883775462</v>
      </c>
      <c r="CK27" s="19">
        <f>HLOOKUP(CK$9,Programado!$C$9:$AZ$40,$A27,0)</f>
        <v>263.7971</v>
      </c>
      <c r="CL27" s="19">
        <f>HLOOKUP(CL$9,Realizado!$C$9:$AZ$40,$A27,0)</f>
        <v>268.46248800044634</v>
      </c>
      <c r="CM27" s="19">
        <f>HLOOKUP(CM$9,Programado!$C$9:$AZ$40,$A27,0)</f>
        <v>174.98170000000002</v>
      </c>
      <c r="CN27" s="19">
        <f>HLOOKUP(CN$9,Realizado!$C$9:$AZ$40,$A27,0)</f>
        <v>175.48840779515857</v>
      </c>
      <c r="CO27" s="19">
        <f>HLOOKUP(CO$9,Programado!$C$9:$AZ$40,$A27,0)</f>
        <v>8.0159000000000002</v>
      </c>
      <c r="CP27" s="19">
        <f>HLOOKUP(CP$9,Realizado!$C$9:$AZ$40,$A27,0)</f>
        <v>7.7027671761480736</v>
      </c>
      <c r="CQ27" s="19">
        <f>HLOOKUP(CQ$9,Programado!$C$9:$AZ$40,$A27,0)</f>
        <v>169.76999999999998</v>
      </c>
      <c r="CR27" s="19">
        <f>HLOOKUP(CR$9,Realizado!$C$9:$AZ$40,$A27,0)</f>
        <v>172.99847282379937</v>
      </c>
      <c r="CS27" s="19">
        <f>HLOOKUP(CS$9,Programado!$C$9:$AZ$40,$A27,0)</f>
        <v>308.23419999999993</v>
      </c>
      <c r="CT27" s="19">
        <f>HLOOKUP(CT$9,Realizado!$C$9:$AZ$40,$A27,0)</f>
        <v>307.19438668716907</v>
      </c>
      <c r="CU27" s="19">
        <f>HLOOKUP(CU$9,Programado!$C$9:$AZ$40,$A27,0)</f>
        <v>766.08969999999999</v>
      </c>
      <c r="CV27" s="19">
        <f>HLOOKUP(CV$9,Realizado!$C$9:$AZ$40,$A27,0)</f>
        <v>787.16473908937132</v>
      </c>
      <c r="CW27" s="19">
        <f>HLOOKUP(CW$9,Programado!$C$9:$AZ$40,$A27,0)</f>
        <v>749.99959999999987</v>
      </c>
      <c r="CX27" s="19">
        <f>HLOOKUP(CX$9,Realizado!$C$9:$AZ$40,$A27,0)</f>
        <v>782.36019402512648</v>
      </c>
      <c r="CY27" s="19">
        <f t="shared" si="0"/>
        <v>19186.261599999991</v>
      </c>
      <c r="CZ27" s="19">
        <f t="shared" si="1"/>
        <v>19040.402478007942</v>
      </c>
      <c r="DA27" s="1"/>
      <c r="DB27" s="1"/>
      <c r="DC27" s="1"/>
    </row>
    <row r="28" spans="1:107" s="38" customFormat="1">
      <c r="A28" s="42">
        <v>20</v>
      </c>
      <c r="B28" s="35">
        <f t="shared" si="2"/>
        <v>45918</v>
      </c>
      <c r="C28" s="34">
        <f>HLOOKUP(C$9,Programado!$C$9:$AZ$40,$A28,0)</f>
        <v>0</v>
      </c>
      <c r="D28" s="34">
        <f>HLOOKUP(D$9,Realizado!$C$9:$AZ$40,$A28,0)</f>
        <v>0</v>
      </c>
      <c r="E28" s="34">
        <f>HLOOKUP(E$9,Programado!$C$9:$AZ$40,$A28,0)</f>
        <v>91.997099999999989</v>
      </c>
      <c r="F28" s="34">
        <f>HLOOKUP(F$9,Realizado!$C$9:$AZ$40,$A28,0)</f>
        <v>80.307372928535884</v>
      </c>
      <c r="G28" s="34">
        <f>HLOOKUP(G$9,Programado!$C$9:$AZ$40,$A28,0)</f>
        <v>0</v>
      </c>
      <c r="H28" s="34">
        <f>HLOOKUP(H$9,Realizado!$C$9:$AZ$40,$A28,0)</f>
        <v>0</v>
      </c>
      <c r="I28" s="34">
        <f>HLOOKUP(I$9,Programado!$C$9:$AZ$40,$A28,0)</f>
        <v>406.99959999999999</v>
      </c>
      <c r="J28" s="34">
        <f>HLOOKUP(J$9,Realizado!$C$9:$AZ$40,$A28,0)</f>
        <v>387.83498411714766</v>
      </c>
      <c r="K28" s="34">
        <f>HLOOKUP(K$9,Programado!$C$9:$AZ$40,$A28,0)</f>
        <v>0.29749999999999999</v>
      </c>
      <c r="L28" s="34">
        <f>HLOOKUP(L$9,Realizado!$C$9:$AZ$40,$A28,0)</f>
        <v>0.35788794000479163</v>
      </c>
      <c r="M28" s="34">
        <f>HLOOKUP(M$9,Programado!$C$9:$AZ$40,$A28,0)</f>
        <v>60.500100000000003</v>
      </c>
      <c r="N28" s="34">
        <f>HLOOKUP(N$9,Realizado!$C$9:$AZ$40,$A28,0)</f>
        <v>59.182601638365469</v>
      </c>
      <c r="O28" s="34">
        <f>HLOOKUP(O$9,Programado!$C$9:$AZ$40,$A28,0)</f>
        <v>66.040899999999993</v>
      </c>
      <c r="P28" s="34">
        <f>HLOOKUP(P$9,Realizado!$C$9:$AZ$40,$A28,0)</f>
        <v>61.7904921854565</v>
      </c>
      <c r="Q28" s="34">
        <f>HLOOKUP(Q$9,Programado!$C$9:$AZ$40,$A28,0)</f>
        <v>176.31879999999998</v>
      </c>
      <c r="R28" s="34">
        <f>HLOOKUP(R$9,Realizado!$C$9:$AZ$40,$A28,0)</f>
        <v>160.33942682007938</v>
      </c>
      <c r="S28" s="34">
        <f>HLOOKUP(S$9,Programado!$C$9:$AZ$40,$A28,0)</f>
        <v>56.802499999999995</v>
      </c>
      <c r="T28" s="34">
        <f>HLOOKUP(T$9,Realizado!$C$9:$AZ$40,$A28,0)</f>
        <v>55.71524387355494</v>
      </c>
      <c r="U28" s="34">
        <f>HLOOKUP(U$9,Programado!$C$9:$AZ$40,$A28,0)</f>
        <v>210.78509999999997</v>
      </c>
      <c r="V28" s="34">
        <f>HLOOKUP(V$9,Realizado!$C$9:$AZ$40,$A28,0)</f>
        <v>239.95381074119041</v>
      </c>
      <c r="W28" s="34">
        <f>HLOOKUP(W$9,Programado!$C$9:$AZ$40,$A28,0)</f>
        <v>305.41250000000002</v>
      </c>
      <c r="X28" s="34">
        <f>HLOOKUP(X$9,Realizado!$C$9:$AZ$40,$A28,0)</f>
        <v>267.79454358416956</v>
      </c>
      <c r="Y28" s="34">
        <f>HLOOKUP(Y$9,Programado!$C$9:$AZ$40,$A28,0)</f>
        <v>1166.5933999999997</v>
      </c>
      <c r="Z28" s="34">
        <f>HLOOKUP(Z$9,Realizado!$C$9:$AZ$40,$A28,0)</f>
        <v>1184.5383080704203</v>
      </c>
      <c r="AA28" s="34">
        <f>HLOOKUP(AA$9,Programado!$C$9:$AZ$40,$A28,0)</f>
        <v>1030.8542</v>
      </c>
      <c r="AB28" s="34">
        <f>HLOOKUP(AB$9,Realizado!$C$9:$AZ$40,$A28,0)</f>
        <v>1045.2711086931399</v>
      </c>
      <c r="AC28" s="34">
        <f>HLOOKUP(AC$9,Programado!$C$9:$AZ$40,$A28,0)</f>
        <v>360.00079999999997</v>
      </c>
      <c r="AD28" s="34">
        <f>HLOOKUP(AD$9,Realizado!$C$9:$AZ$40,$A28,0)</f>
        <v>397.43227868806321</v>
      </c>
      <c r="AE28" s="34">
        <f>HLOOKUP(AE$9,Programado!$C$9:$AZ$40,$A28,0)</f>
        <v>758.00509999999997</v>
      </c>
      <c r="AF28" s="34">
        <f>HLOOKUP(AF$9,Realizado!$C$9:$AZ$40,$A28,0)</f>
        <v>765.68154369748606</v>
      </c>
      <c r="AG28" s="34">
        <f>HLOOKUP(AG$9,Programado!$C$9:$AZ$40,$A28,0)</f>
        <v>489.77579999999995</v>
      </c>
      <c r="AH28" s="34">
        <f>HLOOKUP(AH$9,Realizado!$C$9:$AZ$40,$A28,0)</f>
        <v>497.79424413785603</v>
      </c>
      <c r="AI28" s="34">
        <f>HLOOKUP(AI$9,Programado!$C$9:$AZ$40,$A28,0)</f>
        <v>416.31999999999994</v>
      </c>
      <c r="AJ28" s="34">
        <f>HLOOKUP(AJ$9,Realizado!$C$9:$AZ$40,$A28,0)</f>
        <v>415.93575538844539</v>
      </c>
      <c r="AK28" s="34">
        <f>HLOOKUP(AK$9,Programado!$C$9:$AZ$40,$A28,0)</f>
        <v>280.95509999999996</v>
      </c>
      <c r="AL28" s="34">
        <f>HLOOKUP(AL$9,Realizado!$C$9:$AZ$40,$A28,0)</f>
        <v>280.33054047593424</v>
      </c>
      <c r="AM28" s="34">
        <f>HLOOKUP(AM$9,Programado!$C$9:$AZ$40,$A28,0)</f>
        <v>175.21719999999999</v>
      </c>
      <c r="AN28" s="34">
        <f>HLOOKUP(AN$9,Realizado!$C$9:$AZ$40,$A28,0)</f>
        <v>176.78699145162545</v>
      </c>
      <c r="AO28" s="34">
        <f>HLOOKUP(AO$9,Programado!$C$9:$AZ$40,$A28,0)</f>
        <v>40.000899999999994</v>
      </c>
      <c r="AP28" s="34">
        <f>HLOOKUP(AP$9,Realizado!$C$9:$AZ$40,$A28,0)</f>
        <v>41.599178428691793</v>
      </c>
      <c r="AQ28" s="34">
        <f>HLOOKUP(AQ$9,Programado!$C$9:$AZ$40,$A28,0)</f>
        <v>26.077999999999999</v>
      </c>
      <c r="AR28" s="34">
        <f>HLOOKUP(AR$9,Realizado!$C$9:$AZ$40,$A28,0)</f>
        <v>27.27293759434265</v>
      </c>
      <c r="AS28" s="34">
        <f>HLOOKUP(AS$9,Programado!$C$9:$AZ$40,$A28,0)</f>
        <v>358.82459999999998</v>
      </c>
      <c r="AT28" s="34">
        <f>HLOOKUP(AT$9,Realizado!$C$9:$AZ$40,$A28,0)</f>
        <v>362.80936832135194</v>
      </c>
      <c r="AU28" s="34">
        <f>HLOOKUP(AU$9,Programado!$C$9:$AZ$40,$A28,0)</f>
        <v>299.16210000000001</v>
      </c>
      <c r="AV28" s="34">
        <f>HLOOKUP(AV$9,Realizado!$C$9:$AZ$40,$A28,0)</f>
        <v>282.28190101173442</v>
      </c>
      <c r="AW28" s="34">
        <f>HLOOKUP(AW$9,Programado!$C$9:$AZ$40,$A28,0)</f>
        <v>31.211699999999997</v>
      </c>
      <c r="AX28" s="34">
        <f>HLOOKUP(AX$9,Realizado!$C$9:$AZ$40,$A28,0)</f>
        <v>146.61797639221021</v>
      </c>
      <c r="AY28" s="34">
        <f>HLOOKUP(AY$9,Programado!$C$9:$AZ$40,$A28,0)</f>
        <v>116.7996</v>
      </c>
      <c r="AZ28" s="34">
        <f>HLOOKUP(AZ$9,Realizado!$C$9:$AZ$40,$A28,0)</f>
        <v>7.5116255272915815</v>
      </c>
      <c r="BA28" s="34">
        <f>HLOOKUP(BA$9,Programado!$C$9:$AZ$40,$A28,0)</f>
        <v>0</v>
      </c>
      <c r="BB28" s="34">
        <f>HLOOKUP(BB$9,Realizado!$C$9:$AZ$40,$A28,0)</f>
        <v>0</v>
      </c>
      <c r="BC28" s="34">
        <f>HLOOKUP(BC$9,Programado!$C$9:$AZ$40,$A28,0)</f>
        <v>1150.0004999999999</v>
      </c>
      <c r="BD28" s="34">
        <f>HLOOKUP(BD$9,Realizado!$C$9:$AZ$40,$A28,0)</f>
        <v>1170.4932840518511</v>
      </c>
      <c r="BE28" s="34">
        <f>HLOOKUP(BE$9,Programado!$C$9:$AZ$40,$A28,0)</f>
        <v>2250.0009</v>
      </c>
      <c r="BF28" s="34">
        <f>HLOOKUP(BF$9,Realizado!$C$9:$AZ$40,$A28,0)</f>
        <v>2271.3954592304112</v>
      </c>
      <c r="BG28" s="34">
        <f>HLOOKUP(BG$9,Programado!$C$9:$AZ$40,$A28,0)</f>
        <v>0</v>
      </c>
      <c r="BH28" s="34">
        <f>HLOOKUP(BH$9,Realizado!$C$9:$AZ$40,$A28,0)</f>
        <v>0</v>
      </c>
      <c r="BI28" s="34">
        <f>HLOOKUP(BI$9,Programado!$C$9:$AZ$40,$A28,0)</f>
        <v>290</v>
      </c>
      <c r="BJ28" s="34">
        <f>HLOOKUP(BJ$9,Realizado!$C$9:$AZ$40,$A28,0)</f>
        <v>290</v>
      </c>
      <c r="BK28" s="34">
        <f>HLOOKUP(BK$9,Programado!$C$9:$AZ$40,$A28,0)</f>
        <v>289.95459999999997</v>
      </c>
      <c r="BL28" s="34">
        <f>HLOOKUP(BL$9,Realizado!$C$9:$AZ$40,$A28,0)</f>
        <v>310.26391246473833</v>
      </c>
      <c r="BM28" s="34">
        <f>HLOOKUP(BM$9,Programado!$C$9:$AZ$40,$A28,0)</f>
        <v>2999.9999999999995</v>
      </c>
      <c r="BN28" s="34">
        <f>HLOOKUP(BN$9,Realizado!$C$9:$AZ$40,$A28,0)</f>
        <v>3053.0365838681969</v>
      </c>
      <c r="BO28" s="34">
        <f>HLOOKUP(BO$9,Programado!$C$9:$AZ$40,$A28,0)</f>
        <v>205.0395</v>
      </c>
      <c r="BP28" s="34">
        <f>HLOOKUP(BP$9,Realizado!$C$9:$AZ$40,$A28,0)</f>
        <v>221.637186396001</v>
      </c>
      <c r="BQ28" s="34">
        <f>HLOOKUP(BQ$9,Programado!$C$9:$AZ$40,$A28,0)</f>
        <v>950.48379999999986</v>
      </c>
      <c r="BR28" s="34">
        <f>HLOOKUP(BR$9,Realizado!$C$9:$AZ$40,$A28,0)</f>
        <v>931.21342857745663</v>
      </c>
      <c r="BS28" s="34">
        <f>HLOOKUP(BS$9,Programado!$C$9:$AZ$40,$A28,0)</f>
        <v>0</v>
      </c>
      <c r="BT28" s="34">
        <f>HLOOKUP(BT$9,Realizado!$C$9:$AZ$40,$A28,0)</f>
        <v>0</v>
      </c>
      <c r="BU28" s="34">
        <f>HLOOKUP(BU$9,Programado!$C$9:$AZ$40,$A28,0)</f>
        <v>165.9975</v>
      </c>
      <c r="BV28" s="34">
        <f>HLOOKUP(BV$9,Realizado!$C$9:$AZ$40,$A28,0)</f>
        <v>167.09586858183269</v>
      </c>
      <c r="BW28" s="34">
        <f>HLOOKUP(BW$9,Programado!$C$9:$AZ$40,$A28,0)</f>
        <v>483.9</v>
      </c>
      <c r="BX28" s="34">
        <f>HLOOKUP(BX$9,Realizado!$C$9:$AZ$40,$A28,0)</f>
        <v>444.13946970765414</v>
      </c>
      <c r="BY28" s="34">
        <f>HLOOKUP(BY$9,Programado!$C$9:$AZ$40,$A28,0)</f>
        <v>235.99669999999998</v>
      </c>
      <c r="BZ28" s="34">
        <f>HLOOKUP(BZ$9,Realizado!$C$9:$AZ$40,$A28,0)</f>
        <v>230.2621517096899</v>
      </c>
      <c r="CA28" s="34">
        <f>HLOOKUP(CA$9,Programado!$C$9:$AZ$40,$A28,0)</f>
        <v>32.999600000000001</v>
      </c>
      <c r="CB28" s="34">
        <f>HLOOKUP(CB$9,Realizado!$C$9:$AZ$40,$A28,0)</f>
        <v>32.108580037643378</v>
      </c>
      <c r="CC28" s="34">
        <f>HLOOKUP(CC$9,Programado!$C$9:$AZ$40,$A28,0)</f>
        <v>235.99799999999996</v>
      </c>
      <c r="CD28" s="34">
        <f>HLOOKUP(CD$9,Realizado!$C$9:$AZ$40,$A28,0)</f>
        <v>228.31561662925918</v>
      </c>
      <c r="CE28" s="34">
        <f>HLOOKUP(CE$9,Programado!$C$9:$AZ$40,$A28,0)</f>
        <v>78.997099999999989</v>
      </c>
      <c r="CF28" s="34">
        <f>HLOOKUP(CF$9,Realizado!$C$9:$AZ$40,$A28,0)</f>
        <v>82.476951279441337</v>
      </c>
      <c r="CG28" s="34">
        <f>HLOOKUP(CG$9,Programado!$C$9:$AZ$40,$A28,0)</f>
        <v>27.494999999999997</v>
      </c>
      <c r="CH28" s="34">
        <f>HLOOKUP(CH$9,Realizado!$C$9:$AZ$40,$A28,0)</f>
        <v>30.779167082973888</v>
      </c>
      <c r="CI28" s="34">
        <f>HLOOKUP(CI$9,Programado!$C$9:$AZ$40,$A28,0)</f>
        <v>193.07169999999999</v>
      </c>
      <c r="CJ28" s="34">
        <f>HLOOKUP(CJ$9,Realizado!$C$9:$AZ$40,$A28,0)</f>
        <v>183.85125360606958</v>
      </c>
      <c r="CK28" s="34">
        <f>HLOOKUP(CK$9,Programado!$C$9:$AZ$40,$A28,0)</f>
        <v>270.09710000000001</v>
      </c>
      <c r="CL28" s="34">
        <f>HLOOKUP(CL$9,Realizado!$C$9:$AZ$40,$A28,0)</f>
        <v>268.12612062383806</v>
      </c>
      <c r="CM28" s="34">
        <f>HLOOKUP(CM$9,Programado!$C$9:$AZ$40,$A28,0)</f>
        <v>161.30499999999998</v>
      </c>
      <c r="CN28" s="34">
        <f>HLOOKUP(CN$9,Realizado!$C$9:$AZ$40,$A28,0)</f>
        <v>165.20589856158267</v>
      </c>
      <c r="CO28" s="34">
        <f>HLOOKUP(CO$9,Programado!$C$9:$AZ$40,$A28,0)</f>
        <v>7.6467000000000001</v>
      </c>
      <c r="CP28" s="34">
        <f>HLOOKUP(CP$9,Realizado!$C$9:$AZ$40,$A28,0)</f>
        <v>7.6126920092255199</v>
      </c>
      <c r="CQ28" s="34">
        <f>HLOOKUP(CQ$9,Programado!$C$9:$AZ$40,$A28,0)</f>
        <v>167.5275</v>
      </c>
      <c r="CR28" s="34">
        <f>HLOOKUP(CR$9,Realizado!$C$9:$AZ$40,$A28,0)</f>
        <v>168.71748966729263</v>
      </c>
      <c r="CS28" s="34">
        <f>HLOOKUP(CS$9,Programado!$C$9:$AZ$40,$A28,0)</f>
        <v>310.40959999999995</v>
      </c>
      <c r="CT28" s="34">
        <f>HLOOKUP(CT$9,Realizado!$C$9:$AZ$40,$A28,0)</f>
        <v>311.73862524224114</v>
      </c>
      <c r="CU28" s="34">
        <f>HLOOKUP(CU$9,Programado!$C$9:$AZ$40,$A28,0)</f>
        <v>694.27329999999995</v>
      </c>
      <c r="CV28" s="34">
        <f>HLOOKUP(CV$9,Realizado!$C$9:$AZ$40,$A28,0)</f>
        <v>707.1787951047047</v>
      </c>
      <c r="CW28" s="34">
        <f>HLOOKUP(CW$9,Programado!$C$9:$AZ$40,$A28,0)</f>
        <v>800</v>
      </c>
      <c r="CX28" s="34">
        <f>HLOOKUP(CX$9,Realizado!$C$9:$AZ$40,$A28,0)</f>
        <v>842.91590579735293</v>
      </c>
      <c r="CY28" s="19">
        <f t="shared" si="0"/>
        <v>18926.146700000001</v>
      </c>
      <c r="CZ28" s="19">
        <f t="shared" si="1"/>
        <v>19063.704561936556</v>
      </c>
    </row>
    <row r="29" spans="1:107">
      <c r="A29" s="41">
        <v>21</v>
      </c>
      <c r="B29" s="18">
        <f t="shared" si="2"/>
        <v>45919</v>
      </c>
      <c r="C29" s="19">
        <f>HLOOKUP(C$9,Programado!$C$9:$AZ$40,$A29,0)</f>
        <v>0</v>
      </c>
      <c r="D29" s="19">
        <f>HLOOKUP(D$9,Realizado!$C$9:$AZ$40,$A29,0)</f>
        <v>0</v>
      </c>
      <c r="E29" s="19">
        <f>HLOOKUP(E$9,Programado!$C$9:$AZ$40,$A29,0)</f>
        <v>79.002499999999998</v>
      </c>
      <c r="F29" s="19">
        <f>HLOOKUP(F$9,Realizado!$C$9:$AZ$40,$A29,0)</f>
        <v>77.402180714429576</v>
      </c>
      <c r="G29" s="19">
        <f>HLOOKUP(G$9,Programado!$C$9:$AZ$40,$A29,0)</f>
        <v>0</v>
      </c>
      <c r="H29" s="19">
        <f>HLOOKUP(H$9,Realizado!$C$9:$AZ$40,$A29,0)</f>
        <v>0</v>
      </c>
      <c r="I29" s="19">
        <f>HLOOKUP(I$9,Programado!$C$9:$AZ$40,$A29,0)</f>
        <v>336.00209999999998</v>
      </c>
      <c r="J29" s="19">
        <f>HLOOKUP(J$9,Realizado!$C$9:$AZ$40,$A29,0)</f>
        <v>345.29108875918479</v>
      </c>
      <c r="K29" s="19">
        <f>HLOOKUP(K$9,Programado!$C$9:$AZ$40,$A29,0)</f>
        <v>0.29749999999999999</v>
      </c>
      <c r="L29" s="19">
        <f>HLOOKUP(L$9,Realizado!$C$9:$AZ$40,$A29,0)</f>
        <v>0</v>
      </c>
      <c r="M29" s="19">
        <f>HLOOKUP(M$9,Programado!$C$9:$AZ$40,$A29,0)</f>
        <v>56.072599999999994</v>
      </c>
      <c r="N29" s="19">
        <f>HLOOKUP(N$9,Realizado!$C$9:$AZ$40,$A29,0)</f>
        <v>53.094217364621002</v>
      </c>
      <c r="O29" s="19">
        <f>HLOOKUP(O$9,Programado!$C$9:$AZ$40,$A29,0)</f>
        <v>66.18010000000001</v>
      </c>
      <c r="P29" s="19">
        <f>HLOOKUP(P$9,Realizado!$C$9:$AZ$40,$A29,0)</f>
        <v>59.07000767971217</v>
      </c>
      <c r="Q29" s="19">
        <f>HLOOKUP(Q$9,Programado!$C$9:$AZ$40,$A29,0)</f>
        <v>168.41749999999996</v>
      </c>
      <c r="R29" s="19">
        <f>HLOOKUP(R$9,Realizado!$C$9:$AZ$40,$A29,0)</f>
        <v>180.53851492160831</v>
      </c>
      <c r="S29" s="19">
        <f>HLOOKUP(S$9,Programado!$C$9:$AZ$40,$A29,0)</f>
        <v>53.302500000000002</v>
      </c>
      <c r="T29" s="19">
        <f>HLOOKUP(T$9,Realizado!$C$9:$AZ$40,$A29,0)</f>
        <v>51.618432263702339</v>
      </c>
      <c r="U29" s="19">
        <f>HLOOKUP(U$9,Programado!$C$9:$AZ$40,$A29,0)</f>
        <v>219.56719999999999</v>
      </c>
      <c r="V29" s="19">
        <f>HLOOKUP(V$9,Realizado!$C$9:$AZ$40,$A29,0)</f>
        <v>246.27220838761198</v>
      </c>
      <c r="W29" s="19">
        <f>HLOOKUP(W$9,Programado!$C$9:$AZ$40,$A29,0)</f>
        <v>305.16750000000002</v>
      </c>
      <c r="X29" s="19">
        <f>HLOOKUP(X$9,Realizado!$C$9:$AZ$40,$A29,0)</f>
        <v>273.26151643848993</v>
      </c>
      <c r="Y29" s="19">
        <f>HLOOKUP(Y$9,Programado!$C$9:$AZ$40,$A29,0)</f>
        <v>1163.0487999999998</v>
      </c>
      <c r="Z29" s="19">
        <f>HLOOKUP(Z$9,Realizado!$C$9:$AZ$40,$A29,0)</f>
        <v>1192.283432021489</v>
      </c>
      <c r="AA29" s="19">
        <f>HLOOKUP(AA$9,Programado!$C$9:$AZ$40,$A29,0)</f>
        <v>1041.4582999999998</v>
      </c>
      <c r="AB29" s="19">
        <f>HLOOKUP(AB$9,Realizado!$C$9:$AZ$40,$A29,0)</f>
        <v>1002.3379599352621</v>
      </c>
      <c r="AC29" s="19">
        <f>HLOOKUP(AC$9,Programado!$C$9:$AZ$40,$A29,0)</f>
        <v>410.00259999999992</v>
      </c>
      <c r="AD29" s="19">
        <f>HLOOKUP(AD$9,Realizado!$C$9:$AZ$40,$A29,0)</f>
        <v>436.73936581560014</v>
      </c>
      <c r="AE29" s="19">
        <f>HLOOKUP(AE$9,Programado!$C$9:$AZ$40,$A29,0)</f>
        <v>769.99959999999987</v>
      </c>
      <c r="AF29" s="19">
        <f>HLOOKUP(AF$9,Realizado!$C$9:$AZ$40,$A29,0)</f>
        <v>775.11396854323198</v>
      </c>
      <c r="AG29" s="19">
        <f>HLOOKUP(AG$9,Programado!$C$9:$AZ$40,$A29,0)</f>
        <v>506.5104</v>
      </c>
      <c r="AH29" s="19">
        <f>HLOOKUP(AH$9,Realizado!$C$9:$AZ$40,$A29,0)</f>
        <v>490.48823662553224</v>
      </c>
      <c r="AI29" s="19">
        <f>HLOOKUP(AI$9,Programado!$C$9:$AZ$40,$A29,0)</f>
        <v>415.77670000000001</v>
      </c>
      <c r="AJ29" s="19">
        <f>HLOOKUP(AJ$9,Realizado!$C$9:$AZ$40,$A29,0)</f>
        <v>382.30313569617488</v>
      </c>
      <c r="AK29" s="19">
        <f>HLOOKUP(AK$9,Programado!$C$9:$AZ$40,$A29,0)</f>
        <v>270.71080000000001</v>
      </c>
      <c r="AL29" s="19">
        <f>HLOOKUP(AL$9,Realizado!$C$9:$AZ$40,$A29,0)</f>
        <v>267.14927296874527</v>
      </c>
      <c r="AM29" s="19">
        <f>HLOOKUP(AM$9,Programado!$C$9:$AZ$40,$A29,0)</f>
        <v>165.07550000000001</v>
      </c>
      <c r="AN29" s="19">
        <f>HLOOKUP(AN$9,Realizado!$C$9:$AZ$40,$A29,0)</f>
        <v>171.50847943762224</v>
      </c>
      <c r="AO29" s="19">
        <f>HLOOKUP(AO$9,Programado!$C$9:$AZ$40,$A29,0)</f>
        <v>40</v>
      </c>
      <c r="AP29" s="19">
        <f>HLOOKUP(AP$9,Realizado!$C$9:$AZ$40,$A29,0)</f>
        <v>38.722402785102716</v>
      </c>
      <c r="AQ29" s="19">
        <f>HLOOKUP(AQ$9,Programado!$C$9:$AZ$40,$A29,0)</f>
        <v>26.082499999999996</v>
      </c>
      <c r="AR29" s="19">
        <f>HLOOKUP(AR$9,Realizado!$C$9:$AZ$40,$A29,0)</f>
        <v>27.626536240684491</v>
      </c>
      <c r="AS29" s="19">
        <f>HLOOKUP(AS$9,Programado!$C$9:$AZ$40,$A29,0)</f>
        <v>352.4896</v>
      </c>
      <c r="AT29" s="19">
        <f>HLOOKUP(AT$9,Realizado!$C$9:$AZ$40,$A29,0)</f>
        <v>349.12813002157327</v>
      </c>
      <c r="AU29" s="19">
        <f>HLOOKUP(AU$9,Programado!$C$9:$AZ$40,$A29,0)</f>
        <v>310.37880000000001</v>
      </c>
      <c r="AV29" s="19">
        <f>HLOOKUP(AV$9,Realizado!$C$9:$AZ$40,$A29,0)</f>
        <v>251.38772724242193</v>
      </c>
      <c r="AW29" s="19">
        <f>HLOOKUP(AW$9,Programado!$C$9:$AZ$40,$A29,0)</f>
        <v>28.599599999999995</v>
      </c>
      <c r="AX29" s="19">
        <f>HLOOKUP(AX$9,Realizado!$C$9:$AZ$40,$A29,0)</f>
        <v>141.64882968364932</v>
      </c>
      <c r="AY29" s="19">
        <f>HLOOKUP(AY$9,Programado!$C$9:$AZ$40,$A29,0)</f>
        <v>116.34289999999999</v>
      </c>
      <c r="AZ29" s="19">
        <f>HLOOKUP(AZ$9,Realizado!$C$9:$AZ$40,$A29,0)</f>
        <v>4.9222325591220821</v>
      </c>
      <c r="BA29" s="19">
        <f>HLOOKUP(BA$9,Programado!$C$9:$AZ$40,$A29,0)</f>
        <v>184.16659999999999</v>
      </c>
      <c r="BB29" s="19">
        <f>HLOOKUP(BB$9,Realizado!$C$9:$AZ$40,$A29,0)</f>
        <v>0.4616352304780908</v>
      </c>
      <c r="BC29" s="19">
        <f>HLOOKUP(BC$9,Programado!$C$9:$AZ$40,$A29,0)</f>
        <v>1149.9995999999999</v>
      </c>
      <c r="BD29" s="19">
        <f>HLOOKUP(BD$9,Realizado!$C$9:$AZ$40,$A29,0)</f>
        <v>1109.3719216778193</v>
      </c>
      <c r="BE29" s="19">
        <f>HLOOKUP(BE$9,Programado!$C$9:$AZ$40,$A29,0)</f>
        <v>2299.9978999999998</v>
      </c>
      <c r="BF29" s="19">
        <f>HLOOKUP(BF$9,Realizado!$C$9:$AZ$40,$A29,0)</f>
        <v>2210.2505057412327</v>
      </c>
      <c r="BG29" s="19">
        <f>HLOOKUP(BG$9,Programado!$C$9:$AZ$40,$A29,0)</f>
        <v>0</v>
      </c>
      <c r="BH29" s="19">
        <f>HLOOKUP(BH$9,Realizado!$C$9:$AZ$40,$A29,0)</f>
        <v>0</v>
      </c>
      <c r="BI29" s="19">
        <f>HLOOKUP(BI$9,Programado!$C$9:$AZ$40,$A29,0)</f>
        <v>2160</v>
      </c>
      <c r="BJ29" s="19">
        <f>HLOOKUP(BJ$9,Realizado!$C$9:$AZ$40,$A29,0)</f>
        <v>2160</v>
      </c>
      <c r="BK29" s="19">
        <f>HLOOKUP(BK$9,Programado!$C$9:$AZ$40,$A29,0)</f>
        <v>295.87540000000001</v>
      </c>
      <c r="BL29" s="19">
        <f>HLOOKUP(BL$9,Realizado!$C$9:$AZ$40,$A29,0)</f>
        <v>320.41720672671693</v>
      </c>
      <c r="BM29" s="19">
        <f>HLOOKUP(BM$9,Programado!$C$9:$AZ$40,$A29,0)</f>
        <v>3000</v>
      </c>
      <c r="BN29" s="19">
        <f>HLOOKUP(BN$9,Realizado!$C$9:$AZ$40,$A29,0)</f>
        <v>3002.3036549687886</v>
      </c>
      <c r="BO29" s="19">
        <f>HLOOKUP(BO$9,Programado!$C$9:$AZ$40,$A29,0)</f>
        <v>172.94560000000001</v>
      </c>
      <c r="BP29" s="19">
        <f>HLOOKUP(BP$9,Realizado!$C$9:$AZ$40,$A29,0)</f>
        <v>235.63690475025592</v>
      </c>
      <c r="BQ29" s="19">
        <f>HLOOKUP(BQ$9,Programado!$C$9:$AZ$40,$A29,0)</f>
        <v>846.39709999999991</v>
      </c>
      <c r="BR29" s="19">
        <f>HLOOKUP(BR$9,Realizado!$C$9:$AZ$40,$A29,0)</f>
        <v>888.24918244052094</v>
      </c>
      <c r="BS29" s="19">
        <f>HLOOKUP(BS$9,Programado!$C$9:$AZ$40,$A29,0)</f>
        <v>0</v>
      </c>
      <c r="BT29" s="19">
        <f>HLOOKUP(BT$9,Realizado!$C$9:$AZ$40,$A29,0)</f>
        <v>0</v>
      </c>
      <c r="BU29" s="19">
        <f>HLOOKUP(BU$9,Programado!$C$9:$AZ$40,$A29,0)</f>
        <v>151</v>
      </c>
      <c r="BV29" s="19">
        <f>HLOOKUP(BV$9,Realizado!$C$9:$AZ$40,$A29,0)</f>
        <v>150.2721865122142</v>
      </c>
      <c r="BW29" s="19">
        <f>HLOOKUP(BW$9,Programado!$C$9:$AZ$40,$A29,0)</f>
        <v>473.82089999999994</v>
      </c>
      <c r="BX29" s="19">
        <f>HLOOKUP(BX$9,Realizado!$C$9:$AZ$40,$A29,0)</f>
        <v>458.00809652433423</v>
      </c>
      <c r="BY29" s="19">
        <f>HLOOKUP(BY$9,Programado!$C$9:$AZ$40,$A29,0)</f>
        <v>230.99959999999999</v>
      </c>
      <c r="BZ29" s="19">
        <f>HLOOKUP(BZ$9,Realizado!$C$9:$AZ$40,$A29,0)</f>
        <v>227.14812451036707</v>
      </c>
      <c r="CA29" s="19">
        <f>HLOOKUP(CA$9,Programado!$C$9:$AZ$40,$A29,0)</f>
        <v>35.998800000000003</v>
      </c>
      <c r="CB29" s="19">
        <f>HLOOKUP(CB$9,Realizado!$C$9:$AZ$40,$A29,0)</f>
        <v>34.97463244707501</v>
      </c>
      <c r="CC29" s="19">
        <f>HLOOKUP(CC$9,Programado!$C$9:$AZ$40,$A29,0)</f>
        <v>237.49789999999999</v>
      </c>
      <c r="CD29" s="19">
        <f>HLOOKUP(CD$9,Realizado!$C$9:$AZ$40,$A29,0)</f>
        <v>228.91960279317732</v>
      </c>
      <c r="CE29" s="19">
        <f>HLOOKUP(CE$9,Programado!$C$9:$AZ$40,$A29,0)</f>
        <v>80.494599999999991</v>
      </c>
      <c r="CF29" s="19">
        <f>HLOOKUP(CF$9,Realizado!$C$9:$AZ$40,$A29,0)</f>
        <v>80.838173019329517</v>
      </c>
      <c r="CG29" s="19">
        <f>HLOOKUP(CG$9,Programado!$C$9:$AZ$40,$A29,0)</f>
        <v>26.996299999999998</v>
      </c>
      <c r="CH29" s="19">
        <f>HLOOKUP(CH$9,Realizado!$C$9:$AZ$40,$A29,0)</f>
        <v>23.79566083793657</v>
      </c>
      <c r="CI29" s="19">
        <f>HLOOKUP(CI$9,Programado!$C$9:$AZ$40,$A29,0)</f>
        <v>204.08659999999998</v>
      </c>
      <c r="CJ29" s="19">
        <f>HLOOKUP(CJ$9,Realizado!$C$9:$AZ$40,$A29,0)</f>
        <v>202.0632953666325</v>
      </c>
      <c r="CK29" s="19">
        <f>HLOOKUP(CK$9,Programado!$C$9:$AZ$40,$A29,0)</f>
        <v>248.19589999999999</v>
      </c>
      <c r="CL29" s="19">
        <f>HLOOKUP(CL$9,Realizado!$C$9:$AZ$40,$A29,0)</f>
        <v>250.62843118692865</v>
      </c>
      <c r="CM29" s="19">
        <f>HLOOKUP(CM$9,Programado!$C$9:$AZ$40,$A29,0)</f>
        <v>165.8408</v>
      </c>
      <c r="CN29" s="19">
        <f>HLOOKUP(CN$9,Realizado!$C$9:$AZ$40,$A29,0)</f>
        <v>159.61239154420443</v>
      </c>
      <c r="CO29" s="19">
        <f>HLOOKUP(CO$9,Programado!$C$9:$AZ$40,$A29,0)</f>
        <v>8.3803999999999998</v>
      </c>
      <c r="CP29" s="19">
        <f>HLOOKUP(CP$9,Realizado!$C$9:$AZ$40,$A29,0)</f>
        <v>8.133305027569568</v>
      </c>
      <c r="CQ29" s="19">
        <f>HLOOKUP(CQ$9,Programado!$C$9:$AZ$40,$A29,0)</f>
        <v>168.55340000000001</v>
      </c>
      <c r="CR29" s="19">
        <f>HLOOKUP(CR$9,Realizado!$C$9:$AZ$40,$A29,0)</f>
        <v>158.9357554688695</v>
      </c>
      <c r="CS29" s="19">
        <f>HLOOKUP(CS$9,Programado!$C$9:$AZ$40,$A29,0)</f>
        <v>319.06879999999995</v>
      </c>
      <c r="CT29" s="19">
        <f>HLOOKUP(CT$9,Realizado!$C$9:$AZ$40,$A29,0)</f>
        <v>298.47103570008602</v>
      </c>
      <c r="CU29" s="19">
        <f>HLOOKUP(CU$9,Programado!$C$9:$AZ$40,$A29,0)</f>
        <v>702.36789999999996</v>
      </c>
      <c r="CV29" s="19">
        <f>HLOOKUP(CV$9,Realizado!$C$9:$AZ$40,$A29,0)</f>
        <v>773.13821264972262</v>
      </c>
      <c r="CW29" s="19">
        <f>HLOOKUP(CW$9,Programado!$C$9:$AZ$40,$A29,0)</f>
        <v>750</v>
      </c>
      <c r="CX29" s="19">
        <f>HLOOKUP(CX$9,Realizado!$C$9:$AZ$40,$A29,0)</f>
        <v>773.55052100307591</v>
      </c>
      <c r="CY29" s="19">
        <f t="shared" si="0"/>
        <v>20813.169699999995</v>
      </c>
      <c r="CZ29" s="19">
        <f t="shared" si="1"/>
        <v>20573.088312232907</v>
      </c>
      <c r="DA29" s="1"/>
      <c r="DB29" s="1"/>
      <c r="DC29" s="1"/>
    </row>
    <row r="30" spans="1:107" s="38" customFormat="1">
      <c r="A30" s="42">
        <v>22</v>
      </c>
      <c r="B30" s="35">
        <f t="shared" si="2"/>
        <v>45920</v>
      </c>
      <c r="C30" s="34">
        <f>HLOOKUP(C$9,Programado!$C$9:$AZ$40,$A30,0)</f>
        <v>0</v>
      </c>
      <c r="D30" s="34">
        <f>HLOOKUP(D$9,Realizado!$C$9:$AZ$40,$A30,0)</f>
        <v>0</v>
      </c>
      <c r="E30" s="34">
        <f>HLOOKUP(E$9,Programado!$C$9:$AZ$40,$A30,0)</f>
        <v>75.997500000000002</v>
      </c>
      <c r="F30" s="34">
        <f>HLOOKUP(F$9,Realizado!$C$9:$AZ$40,$A30,0)</f>
        <v>75.749730330767008</v>
      </c>
      <c r="G30" s="34">
        <f>HLOOKUP(G$9,Programado!$C$9:$AZ$40,$A30,0)</f>
        <v>0</v>
      </c>
      <c r="H30" s="34">
        <f>HLOOKUP(H$9,Realizado!$C$9:$AZ$40,$A30,0)</f>
        <v>0</v>
      </c>
      <c r="I30" s="34">
        <f>HLOOKUP(I$9,Programado!$C$9:$AZ$40,$A30,0)</f>
        <v>459.99789999999996</v>
      </c>
      <c r="J30" s="34">
        <f>HLOOKUP(J$9,Realizado!$C$9:$AZ$40,$A30,0)</f>
        <v>543.98403910935065</v>
      </c>
      <c r="K30" s="34">
        <f>HLOOKUP(K$9,Programado!$C$9:$AZ$40,$A30,0)</f>
        <v>0.29749999999999999</v>
      </c>
      <c r="L30" s="34">
        <f>HLOOKUP(L$9,Realizado!$C$9:$AZ$40,$A30,0)</f>
        <v>0</v>
      </c>
      <c r="M30" s="34">
        <f>HLOOKUP(M$9,Programado!$C$9:$AZ$40,$A30,0)</f>
        <v>39.3309</v>
      </c>
      <c r="N30" s="34">
        <f>HLOOKUP(N$9,Realizado!$C$9:$AZ$40,$A30,0)</f>
        <v>36.522799378556414</v>
      </c>
      <c r="O30" s="34">
        <f>HLOOKUP(O$9,Programado!$C$9:$AZ$40,$A30,0)</f>
        <v>48.921299999999995</v>
      </c>
      <c r="P30" s="34">
        <f>HLOOKUP(P$9,Realizado!$C$9:$AZ$40,$A30,0)</f>
        <v>52.165585286586094</v>
      </c>
      <c r="Q30" s="34">
        <f>HLOOKUP(Q$9,Programado!$C$9:$AZ$40,$A30,0)</f>
        <v>143.2192</v>
      </c>
      <c r="R30" s="34">
        <f>HLOOKUP(R$9,Realizado!$C$9:$AZ$40,$A30,0)</f>
        <v>186.46015290420422</v>
      </c>
      <c r="S30" s="34">
        <f>HLOOKUP(S$9,Programado!$C$9:$AZ$40,$A30,0)</f>
        <v>50.400399999999998</v>
      </c>
      <c r="T30" s="34">
        <f>HLOOKUP(T$9,Realizado!$C$9:$AZ$40,$A30,0)</f>
        <v>52.262630555710963</v>
      </c>
      <c r="U30" s="34">
        <f>HLOOKUP(U$9,Programado!$C$9:$AZ$40,$A30,0)</f>
        <v>182.27459999999996</v>
      </c>
      <c r="V30" s="34">
        <f>HLOOKUP(V$9,Realizado!$C$9:$AZ$40,$A30,0)</f>
        <v>228.94238966576188</v>
      </c>
      <c r="W30" s="34">
        <f>HLOOKUP(W$9,Programado!$C$9:$AZ$40,$A30,0)</f>
        <v>305.06209999999999</v>
      </c>
      <c r="X30" s="34">
        <f>HLOOKUP(X$9,Realizado!$C$9:$AZ$40,$A30,0)</f>
        <v>264.10092557863743</v>
      </c>
      <c r="Y30" s="34">
        <f>HLOOKUP(Y$9,Programado!$C$9:$AZ$40,$A30,0)</f>
        <v>1125.2412999999999</v>
      </c>
      <c r="Z30" s="34">
        <f>HLOOKUP(Z$9,Realizado!$C$9:$AZ$40,$A30,0)</f>
        <v>1182.8628027333214</v>
      </c>
      <c r="AA30" s="34">
        <f>HLOOKUP(AA$9,Programado!$C$9:$AZ$40,$A30,0)</f>
        <v>1029.9470999999999</v>
      </c>
      <c r="AB30" s="34">
        <f>HLOOKUP(AB$9,Realizado!$C$9:$AZ$40,$A30,0)</f>
        <v>968.77825823526291</v>
      </c>
      <c r="AC30" s="34">
        <f>HLOOKUP(AC$9,Programado!$C$9:$AZ$40,$A30,0)</f>
        <v>439.99959999999993</v>
      </c>
      <c r="AD30" s="34">
        <f>HLOOKUP(AD$9,Realizado!$C$9:$AZ$40,$A30,0)</f>
        <v>389.22927263847077</v>
      </c>
      <c r="AE30" s="34">
        <f>HLOOKUP(AE$9,Programado!$C$9:$AZ$40,$A30,0)</f>
        <v>715.00379999999996</v>
      </c>
      <c r="AF30" s="34">
        <f>HLOOKUP(AF$9,Realizado!$C$9:$AZ$40,$A30,0)</f>
        <v>783.83651528775374</v>
      </c>
      <c r="AG30" s="34">
        <f>HLOOKUP(AG$9,Programado!$C$9:$AZ$40,$A30,0)</f>
        <v>456.30959999999999</v>
      </c>
      <c r="AH30" s="34">
        <f>HLOOKUP(AH$9,Realizado!$C$9:$AZ$40,$A30,0)</f>
        <v>449.02068589612361</v>
      </c>
      <c r="AI30" s="34">
        <f>HLOOKUP(AI$9,Programado!$C$9:$AZ$40,$A30,0)</f>
        <v>370.59079999999994</v>
      </c>
      <c r="AJ30" s="34">
        <f>HLOOKUP(AJ$9,Realizado!$C$9:$AZ$40,$A30,0)</f>
        <v>352.59656010979938</v>
      </c>
      <c r="AK30" s="34">
        <f>HLOOKUP(AK$9,Programado!$C$9:$AZ$40,$A30,0)</f>
        <v>211.22879999999998</v>
      </c>
      <c r="AL30" s="34">
        <f>HLOOKUP(AL$9,Realizado!$C$9:$AZ$40,$A30,0)</f>
        <v>187.04724997432447</v>
      </c>
      <c r="AM30" s="34">
        <f>HLOOKUP(AM$9,Programado!$C$9:$AZ$40,$A30,0)</f>
        <v>155.15970000000002</v>
      </c>
      <c r="AN30" s="34">
        <f>HLOOKUP(AN$9,Realizado!$C$9:$AZ$40,$A30,0)</f>
        <v>124.21445942876414</v>
      </c>
      <c r="AO30" s="34">
        <f>HLOOKUP(AO$9,Programado!$C$9:$AZ$40,$A30,0)</f>
        <v>29.998799999999999</v>
      </c>
      <c r="AP30" s="34">
        <f>HLOOKUP(AP$9,Realizado!$C$9:$AZ$40,$A30,0)</f>
        <v>27.932416495025667</v>
      </c>
      <c r="AQ30" s="34">
        <f>HLOOKUP(AQ$9,Programado!$C$9:$AZ$40,$A30,0)</f>
        <v>26.040399999999998</v>
      </c>
      <c r="AR30" s="34">
        <f>HLOOKUP(AR$9,Realizado!$C$9:$AZ$40,$A30,0)</f>
        <v>16.794997418247323</v>
      </c>
      <c r="AS30" s="34">
        <f>HLOOKUP(AS$9,Programado!$C$9:$AZ$40,$A30,0)</f>
        <v>337.13959999999997</v>
      </c>
      <c r="AT30" s="34">
        <f>HLOOKUP(AT$9,Realizado!$C$9:$AZ$40,$A30,0)</f>
        <v>357.61664218060821</v>
      </c>
      <c r="AU30" s="34">
        <f>HLOOKUP(AU$9,Programado!$C$9:$AZ$40,$A30,0)</f>
        <v>323.31079999999997</v>
      </c>
      <c r="AV30" s="34">
        <f>HLOOKUP(AV$9,Realizado!$C$9:$AZ$40,$A30,0)</f>
        <v>236.82745182258654</v>
      </c>
      <c r="AW30" s="34">
        <f>HLOOKUP(AW$9,Programado!$C$9:$AZ$40,$A30,0)</f>
        <v>25.440799999999996</v>
      </c>
      <c r="AX30" s="34">
        <f>HLOOKUP(AX$9,Realizado!$C$9:$AZ$40,$A30,0)</f>
        <v>141.76812566365089</v>
      </c>
      <c r="AY30" s="34">
        <f>HLOOKUP(AY$9,Programado!$C$9:$AZ$40,$A30,0)</f>
        <v>114.93459999999999</v>
      </c>
      <c r="AZ30" s="34">
        <f>HLOOKUP(AZ$9,Realizado!$C$9:$AZ$40,$A30,0)</f>
        <v>2.6663321732491818</v>
      </c>
      <c r="BA30" s="34">
        <f>HLOOKUP(BA$9,Programado!$C$9:$AZ$40,$A30,0)</f>
        <v>288.75</v>
      </c>
      <c r="BB30" s="34">
        <f>HLOOKUP(BB$9,Realizado!$C$9:$AZ$40,$A30,0)</f>
        <v>392.21462102790292</v>
      </c>
      <c r="BC30" s="34">
        <f>HLOOKUP(BC$9,Programado!$C$9:$AZ$40,$A30,0)</f>
        <v>1099.9995999999999</v>
      </c>
      <c r="BD30" s="34">
        <f>HLOOKUP(BD$9,Realizado!$C$9:$AZ$40,$A30,0)</f>
        <v>1085.4674200131847</v>
      </c>
      <c r="BE30" s="34">
        <f>HLOOKUP(BE$9,Programado!$C$9:$AZ$40,$A30,0)</f>
        <v>2249.9995999999996</v>
      </c>
      <c r="BF30" s="34">
        <f>HLOOKUP(BF$9,Realizado!$C$9:$AZ$40,$A30,0)</f>
        <v>2203.2586889897234</v>
      </c>
      <c r="BG30" s="34">
        <f>HLOOKUP(BG$9,Programado!$C$9:$AZ$40,$A30,0)</f>
        <v>0</v>
      </c>
      <c r="BH30" s="34">
        <f>HLOOKUP(BH$9,Realizado!$C$9:$AZ$40,$A30,0)</f>
        <v>0</v>
      </c>
      <c r="BI30" s="34">
        <f>HLOOKUP(BI$9,Programado!$C$9:$AZ$40,$A30,0)</f>
        <v>1290</v>
      </c>
      <c r="BJ30" s="34">
        <f>HLOOKUP(BJ$9,Realizado!$C$9:$AZ$40,$A30,0)</f>
        <v>1290</v>
      </c>
      <c r="BK30" s="34">
        <f>HLOOKUP(BK$9,Programado!$C$9:$AZ$40,$A30,0)</f>
        <v>274.34169999999995</v>
      </c>
      <c r="BL30" s="34">
        <f>HLOOKUP(BL$9,Realizado!$C$9:$AZ$40,$A30,0)</f>
        <v>280.13403720999781</v>
      </c>
      <c r="BM30" s="34">
        <f>HLOOKUP(BM$9,Programado!$C$9:$AZ$40,$A30,0)</f>
        <v>3000</v>
      </c>
      <c r="BN30" s="34">
        <f>HLOOKUP(BN$9,Realizado!$C$9:$AZ$40,$A30,0)</f>
        <v>3050.7859963623036</v>
      </c>
      <c r="BO30" s="34">
        <f>HLOOKUP(BO$9,Programado!$C$9:$AZ$40,$A30,0)</f>
        <v>221.45910000000001</v>
      </c>
      <c r="BP30" s="34">
        <f>HLOOKUP(BP$9,Realizado!$C$9:$AZ$40,$A30,0)</f>
        <v>213.08192210433617</v>
      </c>
      <c r="BQ30" s="34">
        <f>HLOOKUP(BQ$9,Programado!$C$9:$AZ$40,$A30,0)</f>
        <v>730.32050000000004</v>
      </c>
      <c r="BR30" s="34">
        <f>HLOOKUP(BR$9,Realizado!$C$9:$AZ$40,$A30,0)</f>
        <v>761.5603367299268</v>
      </c>
      <c r="BS30" s="34">
        <f>HLOOKUP(BS$9,Programado!$C$9:$AZ$40,$A30,0)</f>
        <v>0</v>
      </c>
      <c r="BT30" s="34">
        <f>HLOOKUP(BT$9,Realizado!$C$9:$AZ$40,$A30,0)</f>
        <v>0</v>
      </c>
      <c r="BU30" s="34">
        <f>HLOOKUP(BU$9,Programado!$C$9:$AZ$40,$A30,0)</f>
        <v>90.999999999999986</v>
      </c>
      <c r="BV30" s="34">
        <f>HLOOKUP(BV$9,Realizado!$C$9:$AZ$40,$A30,0)</f>
        <v>89.99179377698016</v>
      </c>
      <c r="BW30" s="34">
        <f>HLOOKUP(BW$9,Programado!$C$9:$AZ$40,$A30,0)</f>
        <v>406.77789999999999</v>
      </c>
      <c r="BX30" s="34">
        <f>HLOOKUP(BX$9,Realizado!$C$9:$AZ$40,$A30,0)</f>
        <v>374.34461938537163</v>
      </c>
      <c r="BY30" s="34">
        <f>HLOOKUP(BY$9,Programado!$C$9:$AZ$40,$A30,0)</f>
        <v>136.9983</v>
      </c>
      <c r="BZ30" s="34">
        <f>HLOOKUP(BZ$9,Realizado!$C$9:$AZ$40,$A30,0)</f>
        <v>131.18751052049802</v>
      </c>
      <c r="CA30" s="34">
        <f>HLOOKUP(CA$9,Programado!$C$9:$AZ$40,$A30,0)</f>
        <v>22.997900000000001</v>
      </c>
      <c r="CB30" s="34">
        <f>HLOOKUP(CB$9,Realizado!$C$9:$AZ$40,$A30,0)</f>
        <v>22.727626715854854</v>
      </c>
      <c r="CC30" s="34">
        <f>HLOOKUP(CC$9,Programado!$C$9:$AZ$40,$A30,0)</f>
        <v>230.19710000000001</v>
      </c>
      <c r="CD30" s="34">
        <f>HLOOKUP(CD$9,Realizado!$C$9:$AZ$40,$A30,0)</f>
        <v>226.1554211082414</v>
      </c>
      <c r="CE30" s="34">
        <f>HLOOKUP(CE$9,Programado!$C$9:$AZ$40,$A30,0)</f>
        <v>66.894599999999997</v>
      </c>
      <c r="CF30" s="34">
        <f>HLOOKUP(CF$9,Realizado!$C$9:$AZ$40,$A30,0)</f>
        <v>69.275577708208402</v>
      </c>
      <c r="CG30" s="34">
        <f>HLOOKUP(CG$9,Programado!$C$9:$AZ$40,$A30,0)</f>
        <v>21.496699999999997</v>
      </c>
      <c r="CH30" s="34">
        <f>HLOOKUP(CH$9,Realizado!$C$9:$AZ$40,$A30,0)</f>
        <v>18.980660620388957</v>
      </c>
      <c r="CI30" s="34">
        <f>HLOOKUP(CI$9,Programado!$C$9:$AZ$40,$A30,0)</f>
        <v>205.31460000000001</v>
      </c>
      <c r="CJ30" s="34">
        <f>HLOOKUP(CJ$9,Realizado!$C$9:$AZ$40,$A30,0)</f>
        <v>202.12799585273564</v>
      </c>
      <c r="CK30" s="34">
        <f>HLOOKUP(CK$9,Programado!$C$9:$AZ$40,$A30,0)</f>
        <v>245.49379999999996</v>
      </c>
      <c r="CL30" s="34">
        <f>HLOOKUP(CL$9,Realizado!$C$9:$AZ$40,$A30,0)</f>
        <v>242.06082563670068</v>
      </c>
      <c r="CM30" s="34">
        <f>HLOOKUP(CM$9,Programado!$C$9:$AZ$40,$A30,0)</f>
        <v>65.332899999999995</v>
      </c>
      <c r="CN30" s="34">
        <f>HLOOKUP(CN$9,Realizado!$C$9:$AZ$40,$A30,0)</f>
        <v>62.121035878359812</v>
      </c>
      <c r="CO30" s="34">
        <f>HLOOKUP(CO$9,Programado!$C$9:$AZ$40,$A30,0)</f>
        <v>4.3129</v>
      </c>
      <c r="CP30" s="34">
        <f>HLOOKUP(CP$9,Realizado!$C$9:$AZ$40,$A30,0)</f>
        <v>4.1842059682357968</v>
      </c>
      <c r="CQ30" s="34">
        <f>HLOOKUP(CQ$9,Programado!$C$9:$AZ$40,$A30,0)</f>
        <v>133.3758</v>
      </c>
      <c r="CR30" s="34">
        <f>HLOOKUP(CR$9,Realizado!$C$9:$AZ$40,$A30,0)</f>
        <v>133.1292201455577</v>
      </c>
      <c r="CS30" s="34">
        <f>HLOOKUP(CS$9,Programado!$C$9:$AZ$40,$A30,0)</f>
        <v>225.41379999999998</v>
      </c>
      <c r="CT30" s="34">
        <f>HLOOKUP(CT$9,Realizado!$C$9:$AZ$40,$A30,0)</f>
        <v>228.57592313843114</v>
      </c>
      <c r="CU30" s="34">
        <f>HLOOKUP(CU$9,Programado!$C$9:$AZ$40,$A30,0)</f>
        <v>633.7192</v>
      </c>
      <c r="CV30" s="34">
        <f>HLOOKUP(CV$9,Realizado!$C$9:$AZ$40,$A30,0)</f>
        <v>636.42367916362184</v>
      </c>
      <c r="CW30" s="34">
        <f>HLOOKUP(CW$9,Programado!$C$9:$AZ$40,$A30,0)</f>
        <v>749.99959999999987</v>
      </c>
      <c r="CX30" s="34">
        <f>HLOOKUP(CX$9,Realizado!$C$9:$AZ$40,$A30,0)</f>
        <v>734.92114227428908</v>
      </c>
      <c r="CY30" s="19">
        <f t="shared" si="0"/>
        <v>19060.042699999998</v>
      </c>
      <c r="CZ30" s="19">
        <f t="shared" si="1"/>
        <v>19114.090283197613</v>
      </c>
    </row>
    <row r="31" spans="1:107">
      <c r="A31" s="41">
        <v>23</v>
      </c>
      <c r="B31" s="18">
        <f t="shared" si="2"/>
        <v>45921</v>
      </c>
      <c r="C31" s="19">
        <f>HLOOKUP(C$9,Programado!$C$9:$AZ$40,$A31,0)</f>
        <v>0</v>
      </c>
      <c r="D31" s="19">
        <f>HLOOKUP(D$9,Realizado!$C$9:$AZ$40,$A31,0)</f>
        <v>0</v>
      </c>
      <c r="E31" s="19">
        <f>HLOOKUP(E$9,Programado!$C$9:$AZ$40,$A31,0)</f>
        <v>47.001300000000001</v>
      </c>
      <c r="F31" s="19">
        <f>HLOOKUP(F$9,Realizado!$C$9:$AZ$40,$A31,0)</f>
        <v>41.048540354706894</v>
      </c>
      <c r="G31" s="19">
        <f>HLOOKUP(G$9,Programado!$C$9:$AZ$40,$A31,0)</f>
        <v>0</v>
      </c>
      <c r="H31" s="19">
        <f>HLOOKUP(H$9,Realizado!$C$9:$AZ$40,$A31,0)</f>
        <v>0</v>
      </c>
      <c r="I31" s="19">
        <f>HLOOKUP(I$9,Programado!$C$9:$AZ$40,$A31,0)</f>
        <v>348.33330000000001</v>
      </c>
      <c r="J31" s="19">
        <f>HLOOKUP(J$9,Realizado!$C$9:$AZ$40,$A31,0)</f>
        <v>359.69668152629902</v>
      </c>
      <c r="K31" s="19">
        <f>HLOOKUP(K$9,Programado!$C$9:$AZ$40,$A31,0)</f>
        <v>0.29749999999999999</v>
      </c>
      <c r="L31" s="19">
        <f>HLOOKUP(L$9,Realizado!$C$9:$AZ$40,$A31,0)</f>
        <v>0</v>
      </c>
      <c r="M31" s="19">
        <f>HLOOKUP(M$9,Programado!$C$9:$AZ$40,$A31,0)</f>
        <v>43.128399999999999</v>
      </c>
      <c r="N31" s="19">
        <f>HLOOKUP(N$9,Realizado!$C$9:$AZ$40,$A31,0)</f>
        <v>35.034950639210777</v>
      </c>
      <c r="O31" s="19">
        <f>HLOOKUP(O$9,Programado!$C$9:$AZ$40,$A31,0)</f>
        <v>44.671300000000002</v>
      </c>
      <c r="P31" s="19">
        <f>HLOOKUP(P$9,Realizado!$C$9:$AZ$40,$A31,0)</f>
        <v>38.911935948835534</v>
      </c>
      <c r="Q31" s="19">
        <f>HLOOKUP(Q$9,Programado!$C$9:$AZ$40,$A31,0)</f>
        <v>143.59669999999997</v>
      </c>
      <c r="R31" s="19">
        <f>HLOOKUP(R$9,Realizado!$C$9:$AZ$40,$A31,0)</f>
        <v>164.28906204112104</v>
      </c>
      <c r="S31" s="19">
        <f>HLOOKUP(S$9,Programado!$C$9:$AZ$40,$A31,0)</f>
        <v>39.999600000000001</v>
      </c>
      <c r="T31" s="19">
        <f>HLOOKUP(T$9,Realizado!$C$9:$AZ$40,$A31,0)</f>
        <v>48.662036606494219</v>
      </c>
      <c r="U31" s="19">
        <f>HLOOKUP(U$9,Programado!$C$9:$AZ$40,$A31,0)</f>
        <v>178.40419999999997</v>
      </c>
      <c r="V31" s="19">
        <f>HLOOKUP(V$9,Realizado!$C$9:$AZ$40,$A31,0)</f>
        <v>170.2069468917621</v>
      </c>
      <c r="W31" s="19">
        <f>HLOOKUP(W$9,Programado!$C$9:$AZ$40,$A31,0)</f>
        <v>294.59289999999999</v>
      </c>
      <c r="X31" s="19">
        <f>HLOOKUP(X$9,Realizado!$C$9:$AZ$40,$A31,0)</f>
        <v>242.00999089088046</v>
      </c>
      <c r="Y31" s="19">
        <f>HLOOKUP(Y$9,Programado!$C$9:$AZ$40,$A31,0)</f>
        <v>1164.5672</v>
      </c>
      <c r="Z31" s="19">
        <f>HLOOKUP(Z$9,Realizado!$C$9:$AZ$40,$A31,0)</f>
        <v>1166.7071781517122</v>
      </c>
      <c r="AA31" s="19">
        <f>HLOOKUP(AA$9,Programado!$C$9:$AZ$40,$A31,0)</f>
        <v>915.4550999999999</v>
      </c>
      <c r="AB31" s="19">
        <f>HLOOKUP(AB$9,Realizado!$C$9:$AZ$40,$A31,0)</f>
        <v>969.92376772413388</v>
      </c>
      <c r="AC31" s="19">
        <f>HLOOKUP(AC$9,Programado!$C$9:$AZ$40,$A31,0)</f>
        <v>405.48079999999993</v>
      </c>
      <c r="AD31" s="19">
        <f>HLOOKUP(AD$9,Realizado!$C$9:$AZ$40,$A31,0)</f>
        <v>307.42466814070031</v>
      </c>
      <c r="AE31" s="19">
        <f>HLOOKUP(AE$9,Programado!$C$9:$AZ$40,$A31,0)</f>
        <v>666.18459999999993</v>
      </c>
      <c r="AF31" s="19">
        <f>HLOOKUP(AF$9,Realizado!$C$9:$AZ$40,$A31,0)</f>
        <v>677.61510661347688</v>
      </c>
      <c r="AG31" s="19">
        <f>HLOOKUP(AG$9,Programado!$C$9:$AZ$40,$A31,0)</f>
        <v>465.18499999999995</v>
      </c>
      <c r="AH31" s="19">
        <f>HLOOKUP(AH$9,Realizado!$C$9:$AZ$40,$A31,0)</f>
        <v>393.47540528396553</v>
      </c>
      <c r="AI31" s="19">
        <f>HLOOKUP(AI$9,Programado!$C$9:$AZ$40,$A31,0)</f>
        <v>382.39919999999995</v>
      </c>
      <c r="AJ31" s="19">
        <f>HLOOKUP(AJ$9,Realizado!$C$9:$AZ$40,$A31,0)</f>
        <v>361.49872102645793</v>
      </c>
      <c r="AK31" s="19">
        <f>HLOOKUP(AK$9,Programado!$C$9:$AZ$40,$A31,0)</f>
        <v>173.71</v>
      </c>
      <c r="AL31" s="19">
        <f>HLOOKUP(AL$9,Realizado!$C$9:$AZ$40,$A31,0)</f>
        <v>124.8822488359192</v>
      </c>
      <c r="AM31" s="19">
        <f>HLOOKUP(AM$9,Programado!$C$9:$AZ$40,$A31,0)</f>
        <v>97.727499999999992</v>
      </c>
      <c r="AN31" s="19">
        <f>HLOOKUP(AN$9,Realizado!$C$9:$AZ$40,$A31,0)</f>
        <v>86.639442698508418</v>
      </c>
      <c r="AO31" s="19">
        <f>HLOOKUP(AO$9,Programado!$C$9:$AZ$40,$A31,0)</f>
        <v>26.916699999999999</v>
      </c>
      <c r="AP31" s="19">
        <f>HLOOKUP(AP$9,Realizado!$C$9:$AZ$40,$A31,0)</f>
        <v>13.365170972987931</v>
      </c>
      <c r="AQ31" s="19">
        <f>HLOOKUP(AQ$9,Programado!$C$9:$AZ$40,$A31,0)</f>
        <v>5.7020999999999997</v>
      </c>
      <c r="AR31" s="19">
        <f>HLOOKUP(AR$9,Realizado!$C$9:$AZ$40,$A31,0)</f>
        <v>0.5549273676478792</v>
      </c>
      <c r="AS31" s="19">
        <f>HLOOKUP(AS$9,Programado!$C$9:$AZ$40,$A31,0)</f>
        <v>324.69749999999999</v>
      </c>
      <c r="AT31" s="19">
        <f>HLOOKUP(AT$9,Realizado!$C$9:$AZ$40,$A31,0)</f>
        <v>347.43117821615726</v>
      </c>
      <c r="AU31" s="19">
        <f>HLOOKUP(AU$9,Programado!$C$9:$AZ$40,$A31,0)</f>
        <v>178.80459999999999</v>
      </c>
      <c r="AV31" s="19">
        <f>HLOOKUP(AV$9,Realizado!$C$9:$AZ$40,$A31,0)</f>
        <v>153.8376618695653</v>
      </c>
      <c r="AW31" s="19">
        <f>HLOOKUP(AW$9,Programado!$C$9:$AZ$40,$A31,0)</f>
        <v>19.566699999999997</v>
      </c>
      <c r="AX31" s="19">
        <f>HLOOKUP(AX$9,Realizado!$C$9:$AZ$40,$A31,0)</f>
        <v>135.28914758572145</v>
      </c>
      <c r="AY31" s="19">
        <f>HLOOKUP(AY$9,Programado!$C$9:$AZ$40,$A31,0)</f>
        <v>113.4663</v>
      </c>
      <c r="AZ31" s="19">
        <f>HLOOKUP(AZ$9,Realizado!$C$9:$AZ$40,$A31,0)</f>
        <v>7.4526477394256233E-2</v>
      </c>
      <c r="BA31" s="19">
        <f>HLOOKUP(BA$9,Programado!$C$9:$AZ$40,$A31,0)</f>
        <v>399.99880000000002</v>
      </c>
      <c r="BB31" s="19">
        <f>HLOOKUP(BB$9,Realizado!$C$9:$AZ$40,$A31,0)</f>
        <v>429.00094388587911</v>
      </c>
      <c r="BC31" s="19">
        <f>HLOOKUP(BC$9,Programado!$C$9:$AZ$40,$A31,0)</f>
        <v>1100</v>
      </c>
      <c r="BD31" s="19">
        <f>HLOOKUP(BD$9,Realizado!$C$9:$AZ$40,$A31,0)</f>
        <v>1139.2607922448713</v>
      </c>
      <c r="BE31" s="19">
        <f>HLOOKUP(BE$9,Programado!$C$9:$AZ$40,$A31,0)</f>
        <v>2250</v>
      </c>
      <c r="BF31" s="19">
        <f>HLOOKUP(BF$9,Realizado!$C$9:$AZ$40,$A31,0)</f>
        <v>2186.4207986348465</v>
      </c>
      <c r="BG31" s="19">
        <f>HLOOKUP(BG$9,Programado!$C$9:$AZ$40,$A31,0)</f>
        <v>0</v>
      </c>
      <c r="BH31" s="19">
        <f>HLOOKUP(BH$9,Realizado!$C$9:$AZ$40,$A31,0)</f>
        <v>0</v>
      </c>
      <c r="BI31" s="19">
        <f>HLOOKUP(BI$9,Programado!$C$9:$AZ$40,$A31,0)</f>
        <v>1410</v>
      </c>
      <c r="BJ31" s="19">
        <f>HLOOKUP(BJ$9,Realizado!$C$9:$AZ$40,$A31,0)</f>
        <v>1410</v>
      </c>
      <c r="BK31" s="19">
        <f>HLOOKUP(BK$9,Programado!$C$9:$AZ$40,$A31,0)</f>
        <v>219.07079999999999</v>
      </c>
      <c r="BL31" s="19">
        <f>HLOOKUP(BL$9,Realizado!$C$9:$AZ$40,$A31,0)</f>
        <v>237.72230571302546</v>
      </c>
      <c r="BM31" s="19">
        <f>HLOOKUP(BM$9,Programado!$C$9:$AZ$40,$A31,0)</f>
        <v>2000</v>
      </c>
      <c r="BN31" s="19">
        <f>HLOOKUP(BN$9,Realizado!$C$9:$AZ$40,$A31,0)</f>
        <v>2080.4932430622885</v>
      </c>
      <c r="BO31" s="19">
        <f>HLOOKUP(BO$9,Programado!$C$9:$AZ$40,$A31,0)</f>
        <v>185.29879999999997</v>
      </c>
      <c r="BP31" s="19">
        <f>HLOOKUP(BP$9,Realizado!$C$9:$AZ$40,$A31,0)</f>
        <v>171.32243132499048</v>
      </c>
      <c r="BQ31" s="19">
        <f>HLOOKUP(BQ$9,Programado!$C$9:$AZ$40,$A31,0)</f>
        <v>636.92499999999995</v>
      </c>
      <c r="BR31" s="19">
        <f>HLOOKUP(BR$9,Realizado!$C$9:$AZ$40,$A31,0)</f>
        <v>688.50964443658904</v>
      </c>
      <c r="BS31" s="19">
        <f>HLOOKUP(BS$9,Programado!$C$9:$AZ$40,$A31,0)</f>
        <v>0</v>
      </c>
      <c r="BT31" s="19">
        <f>HLOOKUP(BT$9,Realizado!$C$9:$AZ$40,$A31,0)</f>
        <v>0</v>
      </c>
      <c r="BU31" s="19">
        <f>HLOOKUP(BU$9,Programado!$C$9:$AZ$40,$A31,0)</f>
        <v>61.996299999999998</v>
      </c>
      <c r="BV31" s="19">
        <f>HLOOKUP(BV$9,Realizado!$C$9:$AZ$40,$A31,0)</f>
        <v>63.124462514642907</v>
      </c>
      <c r="BW31" s="19">
        <f>HLOOKUP(BW$9,Programado!$C$9:$AZ$40,$A31,0)</f>
        <v>291.14580000000001</v>
      </c>
      <c r="BX31" s="19">
        <f>HLOOKUP(BX$9,Realizado!$C$9:$AZ$40,$A31,0)</f>
        <v>309.03771063883426</v>
      </c>
      <c r="BY31" s="19">
        <f>HLOOKUP(BY$9,Programado!$C$9:$AZ$40,$A31,0)</f>
        <v>72.996299999999991</v>
      </c>
      <c r="BZ31" s="19">
        <f>HLOOKUP(BZ$9,Realizado!$C$9:$AZ$40,$A31,0)</f>
        <v>73.601598448176446</v>
      </c>
      <c r="CA31" s="19">
        <f>HLOOKUP(CA$9,Programado!$C$9:$AZ$40,$A31,0)</f>
        <v>9.9962999999999997</v>
      </c>
      <c r="CB31" s="19">
        <f>HLOOKUP(CB$9,Realizado!$C$9:$AZ$40,$A31,0)</f>
        <v>9.6672636737923536</v>
      </c>
      <c r="CC31" s="19">
        <f>HLOOKUP(CC$9,Programado!$C$9:$AZ$40,$A31,0)</f>
        <v>228.99669999999998</v>
      </c>
      <c r="CD31" s="19">
        <f>HLOOKUP(CD$9,Realizado!$C$9:$AZ$40,$A31,0)</f>
        <v>228.29631480777567</v>
      </c>
      <c r="CE31" s="19">
        <f>HLOOKUP(CE$9,Programado!$C$9:$AZ$40,$A31,0)</f>
        <v>54.99499999999999</v>
      </c>
      <c r="CF31" s="19">
        <f>HLOOKUP(CF$9,Realizado!$C$9:$AZ$40,$A31,0)</f>
        <v>54.498424877538653</v>
      </c>
      <c r="CG31" s="19">
        <f>HLOOKUP(CG$9,Programado!$C$9:$AZ$40,$A31,0)</f>
        <v>14.097099999999999</v>
      </c>
      <c r="CH31" s="19">
        <f>HLOOKUP(CH$9,Realizado!$C$9:$AZ$40,$A31,0)</f>
        <v>16.30494561725201</v>
      </c>
      <c r="CI31" s="19">
        <f>HLOOKUP(CI$9,Programado!$C$9:$AZ$40,$A31,0)</f>
        <v>195.51669999999999</v>
      </c>
      <c r="CJ31" s="19">
        <f>HLOOKUP(CJ$9,Realizado!$C$9:$AZ$40,$A31,0)</f>
        <v>194.22561534930699</v>
      </c>
      <c r="CK31" s="19">
        <f>HLOOKUP(CK$9,Programado!$C$9:$AZ$40,$A31,0)</f>
        <v>241.69589999999997</v>
      </c>
      <c r="CL31" s="19">
        <f>HLOOKUP(CL$9,Realizado!$C$9:$AZ$40,$A31,0)</f>
        <v>249.26702821607287</v>
      </c>
      <c r="CM31" s="19">
        <f>HLOOKUP(CM$9,Programado!$C$9:$AZ$40,$A31,0)</f>
        <v>48.08</v>
      </c>
      <c r="CN31" s="19">
        <f>HLOOKUP(CN$9,Realizado!$C$9:$AZ$40,$A31,0)</f>
        <v>49.304626413379225</v>
      </c>
      <c r="CO31" s="19">
        <f>HLOOKUP(CO$9,Programado!$C$9:$AZ$40,$A31,0)</f>
        <v>1.9124999999999999</v>
      </c>
      <c r="CP31" s="19">
        <f>HLOOKUP(CP$9,Realizado!$C$9:$AZ$40,$A31,0)</f>
        <v>2.0752138903199193</v>
      </c>
      <c r="CQ31" s="19">
        <f>HLOOKUP(CQ$9,Programado!$C$9:$AZ$40,$A31,0)</f>
        <v>125.13499999999999</v>
      </c>
      <c r="CR31" s="19">
        <f>HLOOKUP(CR$9,Realizado!$C$9:$AZ$40,$A31,0)</f>
        <v>132.1102448197463</v>
      </c>
      <c r="CS31" s="19">
        <f>HLOOKUP(CS$9,Programado!$C$9:$AZ$40,$A31,0)</f>
        <v>226.51830000000001</v>
      </c>
      <c r="CT31" s="19">
        <f>HLOOKUP(CT$9,Realizado!$C$9:$AZ$40,$A31,0)</f>
        <v>238.72626851101646</v>
      </c>
      <c r="CU31" s="19">
        <f>HLOOKUP(CU$9,Programado!$C$9:$AZ$40,$A31,0)</f>
        <v>623.5166999999999</v>
      </c>
      <c r="CV31" s="19">
        <f>HLOOKUP(CV$9,Realizado!$C$9:$AZ$40,$A31,0)</f>
        <v>623.25072216290664</v>
      </c>
      <c r="CW31" s="19">
        <f>HLOOKUP(CW$9,Programado!$C$9:$AZ$40,$A31,0)</f>
        <v>750.00009999999997</v>
      </c>
      <c r="CX31" s="19">
        <f>HLOOKUP(CX$9,Realizado!$C$9:$AZ$40,$A31,0)</f>
        <v>751.63598351720952</v>
      </c>
      <c r="CY31" s="19">
        <f t="shared" si="0"/>
        <v>17227.780600000006</v>
      </c>
      <c r="CZ31" s="19">
        <f t="shared" si="1"/>
        <v>17176.435878624121</v>
      </c>
      <c r="DA31" s="1"/>
      <c r="DB31" s="1"/>
      <c r="DC31" s="1"/>
    </row>
    <row r="32" spans="1:107" s="38" customFormat="1">
      <c r="A32" s="42">
        <v>24</v>
      </c>
      <c r="B32" s="35">
        <f t="shared" si="2"/>
        <v>45922</v>
      </c>
      <c r="C32" s="34">
        <f>HLOOKUP(C$9,Programado!$C$9:$AZ$40,$A32,0)</f>
        <v>0</v>
      </c>
      <c r="D32" s="34">
        <f>HLOOKUP(D$9,Realizado!$C$9:$AZ$40,$A32,0)</f>
        <v>0</v>
      </c>
      <c r="E32" s="34">
        <f>HLOOKUP(E$9,Programado!$C$9:$AZ$40,$A32,0)</f>
        <v>64.500399999999999</v>
      </c>
      <c r="F32" s="34">
        <f>HLOOKUP(F$9,Realizado!$C$9:$AZ$40,$A32,0)</f>
        <v>67.022626211728806</v>
      </c>
      <c r="G32" s="34">
        <f>HLOOKUP(G$9,Programado!$C$9:$AZ$40,$A32,0)</f>
        <v>0</v>
      </c>
      <c r="H32" s="34">
        <f>HLOOKUP(H$9,Realizado!$C$9:$AZ$40,$A32,0)</f>
        <v>0</v>
      </c>
      <c r="I32" s="34">
        <f>HLOOKUP(I$9,Programado!$C$9:$AZ$40,$A32,0)</f>
        <v>363.29880000000003</v>
      </c>
      <c r="J32" s="34">
        <f>HLOOKUP(J$9,Realizado!$C$9:$AZ$40,$A32,0)</f>
        <v>351.79633876080027</v>
      </c>
      <c r="K32" s="34">
        <f>HLOOKUP(K$9,Programado!$C$9:$AZ$40,$A32,0)</f>
        <v>4.9962999999999997</v>
      </c>
      <c r="L32" s="34">
        <f>HLOOKUP(L$9,Realizado!$C$9:$AZ$40,$A32,0)</f>
        <v>0.85303327722490419</v>
      </c>
      <c r="M32" s="34">
        <f>HLOOKUP(M$9,Programado!$C$9:$AZ$40,$A32,0)</f>
        <v>48.850799999999992</v>
      </c>
      <c r="N32" s="34">
        <f>HLOOKUP(N$9,Realizado!$C$9:$AZ$40,$A32,0)</f>
        <v>55.716316196970659</v>
      </c>
      <c r="O32" s="34">
        <f>HLOOKUP(O$9,Programado!$C$9:$AZ$40,$A32,0)</f>
        <v>49.300899999999999</v>
      </c>
      <c r="P32" s="34">
        <f>HLOOKUP(P$9,Realizado!$C$9:$AZ$40,$A32,0)</f>
        <v>44.257200095469059</v>
      </c>
      <c r="Q32" s="34">
        <f>HLOOKUP(Q$9,Programado!$C$9:$AZ$40,$A32,0)</f>
        <v>168.3092</v>
      </c>
      <c r="R32" s="34">
        <f>HLOOKUP(R$9,Realizado!$C$9:$AZ$40,$A32,0)</f>
        <v>158.66633421066354</v>
      </c>
      <c r="S32" s="34">
        <f>HLOOKUP(S$9,Programado!$C$9:$AZ$40,$A32,0)</f>
        <v>52.800799999999995</v>
      </c>
      <c r="T32" s="34">
        <f>HLOOKUP(T$9,Realizado!$C$9:$AZ$40,$A32,0)</f>
        <v>54.794922301992059</v>
      </c>
      <c r="U32" s="34">
        <f>HLOOKUP(U$9,Programado!$C$9:$AZ$40,$A32,0)</f>
        <v>185.66379999999998</v>
      </c>
      <c r="V32" s="34">
        <f>HLOOKUP(V$9,Realizado!$C$9:$AZ$40,$A32,0)</f>
        <v>142.12842633134119</v>
      </c>
      <c r="W32" s="34">
        <f>HLOOKUP(W$9,Programado!$C$9:$AZ$40,$A32,0)</f>
        <v>305.2441</v>
      </c>
      <c r="X32" s="34">
        <f>HLOOKUP(X$9,Realizado!$C$9:$AZ$40,$A32,0)</f>
        <v>266.2249301843737</v>
      </c>
      <c r="Y32" s="34">
        <f>HLOOKUP(Y$9,Programado!$C$9:$AZ$40,$A32,0)</f>
        <v>1131.2272</v>
      </c>
      <c r="Z32" s="34">
        <f>HLOOKUP(Z$9,Realizado!$C$9:$AZ$40,$A32,0)</f>
        <v>1176.8695871627235</v>
      </c>
      <c r="AA32" s="34">
        <f>HLOOKUP(AA$9,Programado!$C$9:$AZ$40,$A32,0)</f>
        <v>966.47629999999981</v>
      </c>
      <c r="AB32" s="34">
        <f>HLOOKUP(AB$9,Realizado!$C$9:$AZ$40,$A32,0)</f>
        <v>1034.3578052102525</v>
      </c>
      <c r="AC32" s="34">
        <f>HLOOKUP(AC$9,Programado!$C$9:$AZ$40,$A32,0)</f>
        <v>290.00130000000001</v>
      </c>
      <c r="AD32" s="34">
        <f>HLOOKUP(AD$9,Realizado!$C$9:$AZ$40,$A32,0)</f>
        <v>322.72967217277039</v>
      </c>
      <c r="AE32" s="34">
        <f>HLOOKUP(AE$9,Programado!$C$9:$AZ$40,$A32,0)</f>
        <v>755.01249999999993</v>
      </c>
      <c r="AF32" s="34">
        <f>HLOOKUP(AF$9,Realizado!$C$9:$AZ$40,$A32,0)</f>
        <v>785.67018832867757</v>
      </c>
      <c r="AG32" s="34">
        <f>HLOOKUP(AG$9,Programado!$C$9:$AZ$40,$A32,0)</f>
        <v>456.45329999999996</v>
      </c>
      <c r="AH32" s="34">
        <f>HLOOKUP(AH$9,Realizado!$C$9:$AZ$40,$A32,0)</f>
        <v>462.66171206781274</v>
      </c>
      <c r="AI32" s="34">
        <f>HLOOKUP(AI$9,Programado!$C$9:$AZ$40,$A32,0)</f>
        <v>459.04039999999998</v>
      </c>
      <c r="AJ32" s="34">
        <f>HLOOKUP(AJ$9,Realizado!$C$9:$AZ$40,$A32,0)</f>
        <v>472.81312976381298</v>
      </c>
      <c r="AK32" s="34">
        <f>HLOOKUP(AK$9,Programado!$C$9:$AZ$40,$A32,0)</f>
        <v>235.35249999999999</v>
      </c>
      <c r="AL32" s="34">
        <f>HLOOKUP(AL$9,Realizado!$C$9:$AZ$40,$A32,0)</f>
        <v>239.35411387093501</v>
      </c>
      <c r="AM32" s="34">
        <f>HLOOKUP(AM$9,Programado!$C$9:$AZ$40,$A32,0)</f>
        <v>145.45129999999997</v>
      </c>
      <c r="AN32" s="34">
        <f>HLOOKUP(AN$9,Realizado!$C$9:$AZ$40,$A32,0)</f>
        <v>148.20581929007415</v>
      </c>
      <c r="AO32" s="34">
        <f>HLOOKUP(AO$9,Programado!$C$9:$AZ$40,$A32,0)</f>
        <v>44.999999999999993</v>
      </c>
      <c r="AP32" s="34">
        <f>HLOOKUP(AP$9,Realizado!$C$9:$AZ$40,$A32,0)</f>
        <v>44.289637878795226</v>
      </c>
      <c r="AQ32" s="34">
        <f>HLOOKUP(AQ$9,Programado!$C$9:$AZ$40,$A32,0)</f>
        <v>17.733799999999999</v>
      </c>
      <c r="AR32" s="34">
        <f>HLOOKUP(AR$9,Realizado!$C$9:$AZ$40,$A32,0)</f>
        <v>17.028495842025741</v>
      </c>
      <c r="AS32" s="34">
        <f>HLOOKUP(AS$9,Programado!$C$9:$AZ$40,$A32,0)</f>
        <v>351.71079999999995</v>
      </c>
      <c r="AT32" s="34">
        <f>HLOOKUP(AT$9,Realizado!$C$9:$AZ$40,$A32,0)</f>
        <v>358.15762934385145</v>
      </c>
      <c r="AU32" s="34">
        <f>HLOOKUP(AU$9,Programado!$C$9:$AZ$40,$A32,0)</f>
        <v>257.80630000000002</v>
      </c>
      <c r="AV32" s="34">
        <f>HLOOKUP(AV$9,Realizado!$C$9:$AZ$40,$A32,0)</f>
        <v>241.80196014822616</v>
      </c>
      <c r="AW32" s="34">
        <f>HLOOKUP(AW$9,Programado!$C$9:$AZ$40,$A32,0)</f>
        <v>35.778799999999997</v>
      </c>
      <c r="AX32" s="34">
        <f>HLOOKUP(AX$9,Realizado!$C$9:$AZ$40,$A32,0)</f>
        <v>161.79805474634605</v>
      </c>
      <c r="AY32" s="34">
        <f>HLOOKUP(AY$9,Programado!$C$9:$AZ$40,$A32,0)</f>
        <v>115.39589999999998</v>
      </c>
      <c r="AZ32" s="34">
        <f>HLOOKUP(AZ$9,Realizado!$C$9:$AZ$40,$A32,0)</f>
        <v>4.6954361566920797</v>
      </c>
      <c r="BA32" s="34">
        <f>HLOOKUP(BA$9,Programado!$C$9:$AZ$40,$A32,0)</f>
        <v>399.99880000000002</v>
      </c>
      <c r="BB32" s="34">
        <f>HLOOKUP(BB$9,Realizado!$C$9:$AZ$40,$A32,0)</f>
        <v>415.90224528170319</v>
      </c>
      <c r="BC32" s="34">
        <f>HLOOKUP(BC$9,Programado!$C$9:$AZ$40,$A32,0)</f>
        <v>1200.0003999999999</v>
      </c>
      <c r="BD32" s="34">
        <f>HLOOKUP(BD$9,Realizado!$C$9:$AZ$40,$A32,0)</f>
        <v>1253.0198302892707</v>
      </c>
      <c r="BE32" s="34">
        <f>HLOOKUP(BE$9,Programado!$C$9:$AZ$40,$A32,0)</f>
        <v>2350.0005000000001</v>
      </c>
      <c r="BF32" s="34">
        <f>HLOOKUP(BF$9,Realizado!$C$9:$AZ$40,$A32,0)</f>
        <v>2376.5571442890773</v>
      </c>
      <c r="BG32" s="34">
        <f>HLOOKUP(BG$9,Programado!$C$9:$AZ$40,$A32,0)</f>
        <v>0</v>
      </c>
      <c r="BH32" s="34">
        <f>HLOOKUP(BH$9,Realizado!$C$9:$AZ$40,$A32,0)</f>
        <v>0</v>
      </c>
      <c r="BI32" s="34">
        <f>HLOOKUP(BI$9,Programado!$C$9:$AZ$40,$A32,0)</f>
        <v>290.00040000000001</v>
      </c>
      <c r="BJ32" s="34">
        <f>HLOOKUP(BJ$9,Realizado!$C$9:$AZ$40,$A32,0)</f>
        <v>290.00040000000001</v>
      </c>
      <c r="BK32" s="34">
        <f>HLOOKUP(BK$9,Programado!$C$9:$AZ$40,$A32,0)</f>
        <v>234.25790000000001</v>
      </c>
      <c r="BL32" s="34">
        <f>HLOOKUP(BL$9,Realizado!$C$9:$AZ$40,$A32,0)</f>
        <v>245.70226849214356</v>
      </c>
      <c r="BM32" s="34">
        <f>HLOOKUP(BM$9,Programado!$C$9:$AZ$40,$A32,0)</f>
        <v>2999.9999999999995</v>
      </c>
      <c r="BN32" s="34">
        <f>HLOOKUP(BN$9,Realizado!$C$9:$AZ$40,$A32,0)</f>
        <v>3101.4439709004664</v>
      </c>
      <c r="BO32" s="34">
        <f>HLOOKUP(BO$9,Programado!$C$9:$AZ$40,$A32,0)</f>
        <v>196.64299999999997</v>
      </c>
      <c r="BP32" s="34">
        <f>HLOOKUP(BP$9,Realizado!$C$9:$AZ$40,$A32,0)</f>
        <v>220.26997404092674</v>
      </c>
      <c r="BQ32" s="34">
        <f>HLOOKUP(BQ$9,Programado!$C$9:$AZ$40,$A32,0)</f>
        <v>750.0684</v>
      </c>
      <c r="BR32" s="34">
        <f>HLOOKUP(BR$9,Realizado!$C$9:$AZ$40,$A32,0)</f>
        <v>786.81033620046708</v>
      </c>
      <c r="BS32" s="34">
        <f>HLOOKUP(BS$9,Programado!$C$9:$AZ$40,$A32,0)</f>
        <v>0</v>
      </c>
      <c r="BT32" s="34">
        <f>HLOOKUP(BT$9,Realizado!$C$9:$AZ$40,$A32,0)</f>
        <v>0</v>
      </c>
      <c r="BU32" s="34">
        <f>HLOOKUP(BU$9,Programado!$C$9:$AZ$40,$A32,0)</f>
        <v>153.49959999999999</v>
      </c>
      <c r="BV32" s="34">
        <f>HLOOKUP(BV$9,Realizado!$C$9:$AZ$40,$A32,0)</f>
        <v>156.90933229396597</v>
      </c>
      <c r="BW32" s="34">
        <f>HLOOKUP(BW$9,Programado!$C$9:$AZ$40,$A32,0)</f>
        <v>449.5838</v>
      </c>
      <c r="BX32" s="34">
        <f>HLOOKUP(BX$9,Realizado!$C$9:$AZ$40,$A32,0)</f>
        <v>415.76874101644302</v>
      </c>
      <c r="BY32" s="34">
        <f>HLOOKUP(BY$9,Programado!$C$9:$AZ$40,$A32,0)</f>
        <v>216.99959999999996</v>
      </c>
      <c r="BZ32" s="34">
        <f>HLOOKUP(BZ$9,Realizado!$C$9:$AZ$40,$A32,0)</f>
        <v>220.3174243520734</v>
      </c>
      <c r="CA32" s="34">
        <f>HLOOKUP(CA$9,Programado!$C$9:$AZ$40,$A32,0)</f>
        <v>36.697499999999998</v>
      </c>
      <c r="CB32" s="34">
        <f>HLOOKUP(CB$9,Realizado!$C$9:$AZ$40,$A32,0)</f>
        <v>36.111831429472254</v>
      </c>
      <c r="CC32" s="34">
        <f>HLOOKUP(CC$9,Programado!$C$9:$AZ$40,$A32,0)</f>
        <v>232.09829999999999</v>
      </c>
      <c r="CD32" s="34">
        <f>HLOOKUP(CD$9,Realizado!$C$9:$AZ$40,$A32,0)</f>
        <v>221.48572071352717</v>
      </c>
      <c r="CE32" s="34">
        <f>HLOOKUP(CE$9,Programado!$C$9:$AZ$40,$A32,0)</f>
        <v>71.894599999999997</v>
      </c>
      <c r="CF32" s="34">
        <f>HLOOKUP(CF$9,Realizado!$C$9:$AZ$40,$A32,0)</f>
        <v>77.109436421931278</v>
      </c>
      <c r="CG32" s="34">
        <f>HLOOKUP(CG$9,Programado!$C$9:$AZ$40,$A32,0)</f>
        <v>30.994999999999997</v>
      </c>
      <c r="CH32" s="34">
        <f>HLOOKUP(CH$9,Realizado!$C$9:$AZ$40,$A32,0)</f>
        <v>28.654626315529718</v>
      </c>
      <c r="CI32" s="34">
        <f>HLOOKUP(CI$9,Programado!$C$9:$AZ$40,$A32,0)</f>
        <v>207.51669999999996</v>
      </c>
      <c r="CJ32" s="34">
        <f>HLOOKUP(CJ$9,Realizado!$C$9:$AZ$40,$A32,0)</f>
        <v>205.99406670398537</v>
      </c>
      <c r="CK32" s="34">
        <f>HLOOKUP(CK$9,Programado!$C$9:$AZ$40,$A32,0)</f>
        <v>257.19549999999998</v>
      </c>
      <c r="CL32" s="34">
        <f>HLOOKUP(CL$9,Realizado!$C$9:$AZ$40,$A32,0)</f>
        <v>258.00775488330066</v>
      </c>
      <c r="CM32" s="34">
        <f>HLOOKUP(CM$9,Programado!$C$9:$AZ$40,$A32,0)</f>
        <v>150.9888</v>
      </c>
      <c r="CN32" s="34">
        <f>HLOOKUP(CN$9,Realizado!$C$9:$AZ$40,$A32,0)</f>
        <v>153.48111433383019</v>
      </c>
      <c r="CO32" s="34">
        <f>HLOOKUP(CO$9,Programado!$C$9:$AZ$40,$A32,0)</f>
        <v>7.6837999999999997</v>
      </c>
      <c r="CP32" s="34">
        <f>HLOOKUP(CP$9,Realizado!$C$9:$AZ$40,$A32,0)</f>
        <v>7.7105415209122228</v>
      </c>
      <c r="CQ32" s="34">
        <f>HLOOKUP(CQ$9,Programado!$C$9:$AZ$40,$A32,0)</f>
        <v>162.48499999999999</v>
      </c>
      <c r="CR32" s="34">
        <f>HLOOKUP(CR$9,Realizado!$C$9:$AZ$40,$A32,0)</f>
        <v>162.89825857090011</v>
      </c>
      <c r="CS32" s="34">
        <f>HLOOKUP(CS$9,Programado!$C$9:$AZ$40,$A32,0)</f>
        <v>310.47709999999995</v>
      </c>
      <c r="CT32" s="34">
        <f>HLOOKUP(CT$9,Realizado!$C$9:$AZ$40,$A32,0)</f>
        <v>311.67294543302683</v>
      </c>
      <c r="CU32" s="34">
        <f>HLOOKUP(CU$9,Programado!$C$9:$AZ$40,$A32,0)</f>
        <v>715.85129999999992</v>
      </c>
      <c r="CV32" s="34">
        <f>HLOOKUP(CV$9,Realizado!$C$9:$AZ$40,$A32,0)</f>
        <v>720.79569399953971</v>
      </c>
      <c r="CW32" s="34">
        <f>HLOOKUP(CW$9,Programado!$C$9:$AZ$40,$A32,0)</f>
        <v>749.99999999999989</v>
      </c>
      <c r="CX32" s="34">
        <f>HLOOKUP(CX$9,Realizado!$C$9:$AZ$40,$A32,0)</f>
        <v>742.27969363398302</v>
      </c>
      <c r="CY32" s="19">
        <f t="shared" si="0"/>
        <v>18680.341499999999</v>
      </c>
      <c r="CZ32" s="19">
        <f t="shared" si="1"/>
        <v>19020.796720670038</v>
      </c>
    </row>
    <row r="33" spans="1:107">
      <c r="A33" s="41">
        <v>25</v>
      </c>
      <c r="B33" s="18">
        <f t="shared" si="2"/>
        <v>45923</v>
      </c>
      <c r="C33" s="19">
        <f>HLOOKUP(C$9,Programado!$C$9:$AZ$40,$A33,0)</f>
        <v>0</v>
      </c>
      <c r="D33" s="19">
        <f>HLOOKUP(D$9,Realizado!$C$9:$AZ$40,$A33,0)</f>
        <v>0</v>
      </c>
      <c r="E33" s="19">
        <f>HLOOKUP(E$9,Programado!$C$9:$AZ$40,$A33,0)</f>
        <v>105.00209999999998</v>
      </c>
      <c r="F33" s="19">
        <f>HLOOKUP(F$9,Realizado!$C$9:$AZ$40,$A33,0)</f>
        <v>74.987844543880257</v>
      </c>
      <c r="G33" s="19">
        <f>HLOOKUP(G$9,Programado!$C$9:$AZ$40,$A33,0)</f>
        <v>0</v>
      </c>
      <c r="H33" s="19">
        <f>HLOOKUP(H$9,Realizado!$C$9:$AZ$40,$A33,0)</f>
        <v>0</v>
      </c>
      <c r="I33" s="19">
        <f>HLOOKUP(I$9,Programado!$C$9:$AZ$40,$A33,0)</f>
        <v>790.00159999999994</v>
      </c>
      <c r="J33" s="19">
        <f>HLOOKUP(J$9,Realizado!$C$9:$AZ$40,$A33,0)</f>
        <v>699.23904445367657</v>
      </c>
      <c r="K33" s="19">
        <f>HLOOKUP(K$9,Programado!$C$9:$AZ$40,$A33,0)</f>
        <v>0.29749999999999999</v>
      </c>
      <c r="L33" s="19">
        <f>HLOOKUP(L$9,Realizado!$C$9:$AZ$40,$A33,0)</f>
        <v>0</v>
      </c>
      <c r="M33" s="19">
        <f>HLOOKUP(M$9,Programado!$C$9:$AZ$40,$A33,0)</f>
        <v>63.851299999999995</v>
      </c>
      <c r="N33" s="19">
        <f>HLOOKUP(N$9,Realizado!$C$9:$AZ$40,$A33,0)</f>
        <v>67.929275659741023</v>
      </c>
      <c r="O33" s="19">
        <f>HLOOKUP(O$9,Programado!$C$9:$AZ$40,$A33,0)</f>
        <v>57.651399999999995</v>
      </c>
      <c r="P33" s="19">
        <f>HLOOKUP(P$9,Realizado!$C$9:$AZ$40,$A33,0)</f>
        <v>53.641906549212663</v>
      </c>
      <c r="Q33" s="19">
        <f>HLOOKUP(Q$9,Programado!$C$9:$AZ$40,$A33,0)</f>
        <v>232.20749999999998</v>
      </c>
      <c r="R33" s="19">
        <f>HLOOKUP(R$9,Realizado!$C$9:$AZ$40,$A33,0)</f>
        <v>311.71905533990372</v>
      </c>
      <c r="S33" s="19">
        <f>HLOOKUP(S$9,Programado!$C$9:$AZ$40,$A33,0)</f>
        <v>57.301299999999991</v>
      </c>
      <c r="T33" s="19">
        <f>HLOOKUP(T$9,Realizado!$C$9:$AZ$40,$A33,0)</f>
        <v>55.161120748468875</v>
      </c>
      <c r="U33" s="19">
        <f>HLOOKUP(U$9,Programado!$C$9:$AZ$40,$A33,0)</f>
        <v>197.23419999999999</v>
      </c>
      <c r="V33" s="19">
        <f>HLOOKUP(V$9,Realizado!$C$9:$AZ$40,$A33,0)</f>
        <v>206.33245044478488</v>
      </c>
      <c r="W33" s="19">
        <f>HLOOKUP(W$9,Programado!$C$9:$AZ$40,$A33,0)</f>
        <v>292.3741</v>
      </c>
      <c r="X33" s="19">
        <f>HLOOKUP(X$9,Realizado!$C$9:$AZ$40,$A33,0)</f>
        <v>261.22790306700313</v>
      </c>
      <c r="Y33" s="19">
        <f>HLOOKUP(Y$9,Programado!$C$9:$AZ$40,$A33,0)</f>
        <v>1142.5004999999999</v>
      </c>
      <c r="Z33" s="19">
        <f>HLOOKUP(Z$9,Realizado!$C$9:$AZ$40,$A33,0)</f>
        <v>1207.0426234349475</v>
      </c>
      <c r="AA33" s="19">
        <f>HLOOKUP(AA$9,Programado!$C$9:$AZ$40,$A33,0)</f>
        <v>1096.1931999999999</v>
      </c>
      <c r="AB33" s="19">
        <f>HLOOKUP(AB$9,Realizado!$C$9:$AZ$40,$A33,0)</f>
        <v>1054.5198981539399</v>
      </c>
      <c r="AC33" s="19">
        <f>HLOOKUP(AC$9,Programado!$C$9:$AZ$40,$A33,0)</f>
        <v>386.00129999999996</v>
      </c>
      <c r="AD33" s="19">
        <f>HLOOKUP(AD$9,Realizado!$C$9:$AZ$40,$A33,0)</f>
        <v>423.57686396818769</v>
      </c>
      <c r="AE33" s="19">
        <f>HLOOKUP(AE$9,Programado!$C$9:$AZ$40,$A33,0)</f>
        <v>788.99959999999999</v>
      </c>
      <c r="AF33" s="19">
        <f>HLOOKUP(AF$9,Realizado!$C$9:$AZ$40,$A33,0)</f>
        <v>815.29124612264695</v>
      </c>
      <c r="AG33" s="19">
        <f>HLOOKUP(AG$9,Programado!$C$9:$AZ$40,$A33,0)</f>
        <v>490.00709999999998</v>
      </c>
      <c r="AH33" s="19">
        <f>HLOOKUP(AH$9,Realizado!$C$9:$AZ$40,$A33,0)</f>
        <v>501.99694768501206</v>
      </c>
      <c r="AI33" s="19">
        <f>HLOOKUP(AI$9,Programado!$C$9:$AZ$40,$A33,0)</f>
        <v>443.75629999999995</v>
      </c>
      <c r="AJ33" s="19">
        <f>HLOOKUP(AJ$9,Realizado!$C$9:$AZ$40,$A33,0)</f>
        <v>416.98824082099861</v>
      </c>
      <c r="AK33" s="19">
        <f>HLOOKUP(AK$9,Programado!$C$9:$AZ$40,$A33,0)</f>
        <v>284.65090000000004</v>
      </c>
      <c r="AL33" s="19">
        <f>HLOOKUP(AL$9,Realizado!$C$9:$AZ$40,$A33,0)</f>
        <v>317.66723332703873</v>
      </c>
      <c r="AM33" s="19">
        <f>HLOOKUP(AM$9,Programado!$C$9:$AZ$40,$A33,0)</f>
        <v>190.59339999999997</v>
      </c>
      <c r="AN33" s="19">
        <f>HLOOKUP(AN$9,Realizado!$C$9:$AZ$40,$A33,0)</f>
        <v>167.47949228381538</v>
      </c>
      <c r="AO33" s="19">
        <f>HLOOKUP(AO$9,Programado!$C$9:$AZ$40,$A33,0)</f>
        <v>49.999199999999995</v>
      </c>
      <c r="AP33" s="19">
        <f>HLOOKUP(AP$9,Realizado!$C$9:$AZ$40,$A33,0)</f>
        <v>43.867410533845749</v>
      </c>
      <c r="AQ33" s="19">
        <f>HLOOKUP(AQ$9,Programado!$C$9:$AZ$40,$A33,0)</f>
        <v>23.290899999999997</v>
      </c>
      <c r="AR33" s="19">
        <f>HLOOKUP(AR$9,Realizado!$C$9:$AZ$40,$A33,0)</f>
        <v>24.799623635927539</v>
      </c>
      <c r="AS33" s="19">
        <f>HLOOKUP(AS$9,Programado!$C$9:$AZ$40,$A33,0)</f>
        <v>358.18</v>
      </c>
      <c r="AT33" s="19">
        <f>HLOOKUP(AT$9,Realizado!$C$9:$AZ$40,$A33,0)</f>
        <v>369.8116402261648</v>
      </c>
      <c r="AU33" s="19">
        <f>HLOOKUP(AU$9,Programado!$C$9:$AZ$40,$A33,0)</f>
        <v>258.33579999999995</v>
      </c>
      <c r="AV33" s="19">
        <f>HLOOKUP(AV$9,Realizado!$C$9:$AZ$40,$A33,0)</f>
        <v>272.80148969313558</v>
      </c>
      <c r="AW33" s="19">
        <f>HLOOKUP(AW$9,Programado!$C$9:$AZ$40,$A33,0)</f>
        <v>47.302899999999994</v>
      </c>
      <c r="AX33" s="19">
        <f>HLOOKUP(AX$9,Realizado!$C$9:$AZ$40,$A33,0)</f>
        <v>159.13118641138897</v>
      </c>
      <c r="AY33" s="19">
        <f>HLOOKUP(AY$9,Programado!$C$9:$AZ$40,$A33,0)</f>
        <v>117.033</v>
      </c>
      <c r="AZ33" s="19">
        <f>HLOOKUP(AZ$9,Realizado!$C$9:$AZ$40,$A33,0)</f>
        <v>5.9967006216982659</v>
      </c>
      <c r="BA33" s="19">
        <f>HLOOKUP(BA$9,Programado!$C$9:$AZ$40,$A33,0)</f>
        <v>400</v>
      </c>
      <c r="BB33" s="19">
        <f>HLOOKUP(BB$9,Realizado!$C$9:$AZ$40,$A33,0)</f>
        <v>411.99523491643743</v>
      </c>
      <c r="BC33" s="19">
        <f>HLOOKUP(BC$9,Programado!$C$9:$AZ$40,$A33,0)</f>
        <v>1199.9999999999998</v>
      </c>
      <c r="BD33" s="19">
        <f>HLOOKUP(BD$9,Realizado!$C$9:$AZ$40,$A33,0)</f>
        <v>1193.9409759413786</v>
      </c>
      <c r="BE33" s="19">
        <f>HLOOKUP(BE$9,Programado!$C$9:$AZ$40,$A33,0)</f>
        <v>2300</v>
      </c>
      <c r="BF33" s="19">
        <f>HLOOKUP(BF$9,Realizado!$C$9:$AZ$40,$A33,0)</f>
        <v>2360.6728175316521</v>
      </c>
      <c r="BG33" s="19">
        <f>HLOOKUP(BG$9,Programado!$C$9:$AZ$40,$A33,0)</f>
        <v>0</v>
      </c>
      <c r="BH33" s="19">
        <f>HLOOKUP(BH$9,Realizado!$C$9:$AZ$40,$A33,0)</f>
        <v>0</v>
      </c>
      <c r="BI33" s="19">
        <f>HLOOKUP(BI$9,Programado!$C$9:$AZ$40,$A33,0)</f>
        <v>2178</v>
      </c>
      <c r="BJ33" s="19">
        <f>HLOOKUP(BJ$9,Realizado!$C$9:$AZ$40,$A33,0)</f>
        <v>2178</v>
      </c>
      <c r="BK33" s="19">
        <f>HLOOKUP(BK$9,Programado!$C$9:$AZ$40,$A33,0)</f>
        <v>271.21210000000002</v>
      </c>
      <c r="BL33" s="19">
        <f>HLOOKUP(BL$9,Realizado!$C$9:$AZ$40,$A33,0)</f>
        <v>168.3008920202758</v>
      </c>
      <c r="BM33" s="19">
        <f>HLOOKUP(BM$9,Programado!$C$9:$AZ$40,$A33,0)</f>
        <v>3000</v>
      </c>
      <c r="BN33" s="19">
        <f>HLOOKUP(BN$9,Realizado!$C$9:$AZ$40,$A33,0)</f>
        <v>3046.1830197640734</v>
      </c>
      <c r="BO33" s="19">
        <f>HLOOKUP(BO$9,Programado!$C$9:$AZ$40,$A33,0)</f>
        <v>235.46169999999998</v>
      </c>
      <c r="BP33" s="19">
        <f>HLOOKUP(BP$9,Realizado!$C$9:$AZ$40,$A33,0)</f>
        <v>254.02296203661464</v>
      </c>
      <c r="BQ33" s="19">
        <f>HLOOKUP(BQ$9,Programado!$C$9:$AZ$40,$A33,0)</f>
        <v>869.11919999999998</v>
      </c>
      <c r="BR33" s="19">
        <f>HLOOKUP(BR$9,Realizado!$C$9:$AZ$40,$A33,0)</f>
        <v>879.90570202346726</v>
      </c>
      <c r="BS33" s="19">
        <f>HLOOKUP(BS$9,Programado!$C$9:$AZ$40,$A33,0)</f>
        <v>0</v>
      </c>
      <c r="BT33" s="19">
        <f>HLOOKUP(BT$9,Realizado!$C$9:$AZ$40,$A33,0)</f>
        <v>0</v>
      </c>
      <c r="BU33" s="19">
        <f>HLOOKUP(BU$9,Programado!$C$9:$AZ$40,$A33,0)</f>
        <v>162.9992</v>
      </c>
      <c r="BV33" s="19">
        <f>HLOOKUP(BV$9,Realizado!$C$9:$AZ$40,$A33,0)</f>
        <v>163.34059197989478</v>
      </c>
      <c r="BW33" s="19">
        <f>HLOOKUP(BW$9,Programado!$C$9:$AZ$40,$A33,0)</f>
        <v>502.29669999999993</v>
      </c>
      <c r="BX33" s="19">
        <f>HLOOKUP(BX$9,Realizado!$C$9:$AZ$40,$A33,0)</f>
        <v>490.07056665510038</v>
      </c>
      <c r="BY33" s="19">
        <f>HLOOKUP(BY$9,Programado!$C$9:$AZ$40,$A33,0)</f>
        <v>231.99709999999999</v>
      </c>
      <c r="BZ33" s="19">
        <f>HLOOKUP(BZ$9,Realizado!$C$9:$AZ$40,$A33,0)</f>
        <v>225.20587872359945</v>
      </c>
      <c r="CA33" s="19">
        <f>HLOOKUP(CA$9,Programado!$C$9:$AZ$40,$A33,0)</f>
        <v>35.9983</v>
      </c>
      <c r="CB33" s="19">
        <f>HLOOKUP(CB$9,Realizado!$C$9:$AZ$40,$A33,0)</f>
        <v>36.023632828527255</v>
      </c>
      <c r="CC33" s="19">
        <f>HLOOKUP(CC$9,Programado!$C$9:$AZ$40,$A33,0)</f>
        <v>232.0001</v>
      </c>
      <c r="CD33" s="19">
        <f>HLOOKUP(CD$9,Realizado!$C$9:$AZ$40,$A33,0)</f>
        <v>230.75970977459517</v>
      </c>
      <c r="CE33" s="19">
        <f>HLOOKUP(CE$9,Programado!$C$9:$AZ$40,$A33,0)</f>
        <v>77.49499999999999</v>
      </c>
      <c r="CF33" s="19">
        <f>HLOOKUP(CF$9,Realizado!$C$9:$AZ$40,$A33,0)</f>
        <v>76.017543103849249</v>
      </c>
      <c r="CG33" s="19">
        <f>HLOOKUP(CG$9,Programado!$C$9:$AZ$40,$A33,0)</f>
        <v>23.796699999999998</v>
      </c>
      <c r="CH33" s="19">
        <f>HLOOKUP(CH$9,Realizado!$C$9:$AZ$40,$A33,0)</f>
        <v>18.969133143669705</v>
      </c>
      <c r="CI33" s="19">
        <f>HLOOKUP(CI$9,Programado!$C$9:$AZ$40,$A33,0)</f>
        <v>191.23589999999999</v>
      </c>
      <c r="CJ33" s="19">
        <f>HLOOKUP(CJ$9,Realizado!$C$9:$AZ$40,$A33,0)</f>
        <v>193.86656877192078</v>
      </c>
      <c r="CK33" s="19">
        <f>HLOOKUP(CK$9,Programado!$C$9:$AZ$40,$A33,0)</f>
        <v>259.49710000000005</v>
      </c>
      <c r="CL33" s="19">
        <f>HLOOKUP(CL$9,Realizado!$C$9:$AZ$40,$A33,0)</f>
        <v>271.52416472973334</v>
      </c>
      <c r="CM33" s="19">
        <f>HLOOKUP(CM$9,Programado!$C$9:$AZ$40,$A33,0)</f>
        <v>188.22629999999998</v>
      </c>
      <c r="CN33" s="19">
        <f>HLOOKUP(CN$9,Realizado!$C$9:$AZ$40,$A33,0)</f>
        <v>187.62147916345583</v>
      </c>
      <c r="CO33" s="19">
        <f>HLOOKUP(CO$9,Programado!$C$9:$AZ$40,$A33,0)</f>
        <v>8.5129000000000001</v>
      </c>
      <c r="CP33" s="19">
        <f>HLOOKUP(CP$9,Realizado!$C$9:$AZ$40,$A33,0)</f>
        <v>8.4225642689666991</v>
      </c>
      <c r="CQ33" s="19">
        <f>HLOOKUP(CQ$9,Programado!$C$9:$AZ$40,$A33,0)</f>
        <v>167.65960000000001</v>
      </c>
      <c r="CR33" s="19">
        <f>HLOOKUP(CR$9,Realizado!$C$9:$AZ$40,$A33,0)</f>
        <v>169.114785492826</v>
      </c>
      <c r="CS33" s="19">
        <f>HLOOKUP(CS$9,Programado!$C$9:$AZ$40,$A33,0)</f>
        <v>320.88659999999993</v>
      </c>
      <c r="CT33" s="19">
        <f>HLOOKUP(CT$9,Realizado!$C$9:$AZ$40,$A33,0)</f>
        <v>322.16884702633592</v>
      </c>
      <c r="CU33" s="19">
        <f>HLOOKUP(CU$9,Programado!$C$9:$AZ$40,$A33,0)</f>
        <v>765.15</v>
      </c>
      <c r="CV33" s="19">
        <f>HLOOKUP(CV$9,Realizado!$C$9:$AZ$40,$A33,0)</f>
        <v>788.06415035432553</v>
      </c>
      <c r="CW33" s="19">
        <f>HLOOKUP(CW$9,Programado!$C$9:$AZ$40,$A33,0)</f>
        <v>750</v>
      </c>
      <c r="CX33" s="19">
        <f>HLOOKUP(CX$9,Realizado!$C$9:$AZ$40,$A33,0)</f>
        <v>741.54005855797323</v>
      </c>
      <c r="CY33" s="19">
        <f t="shared" si="0"/>
        <v>21844.309600000001</v>
      </c>
      <c r="CZ33" s="19">
        <f t="shared" si="1"/>
        <v>21926.940476534095</v>
      </c>
      <c r="DA33" s="1"/>
      <c r="DB33" s="1"/>
      <c r="DC33" s="1"/>
    </row>
    <row r="34" spans="1:107" s="38" customFormat="1">
      <c r="A34" s="42">
        <v>26</v>
      </c>
      <c r="B34" s="35">
        <f t="shared" si="2"/>
        <v>45924</v>
      </c>
      <c r="C34" s="34">
        <f>HLOOKUP(C$9,Programado!$C$9:$AZ$40,$A34,0)</f>
        <v>0</v>
      </c>
      <c r="D34" s="34">
        <f>HLOOKUP(D$9,Realizado!$C$9:$AZ$40,$A34,0)</f>
        <v>0</v>
      </c>
      <c r="E34" s="34">
        <f>HLOOKUP(E$9,Programado!$C$9:$AZ$40,$A34,0)</f>
        <v>60.5017</v>
      </c>
      <c r="F34" s="34">
        <f>HLOOKUP(F$9,Realizado!$C$9:$AZ$40,$A34,0)</f>
        <v>65.976306638815785</v>
      </c>
      <c r="G34" s="34">
        <f>HLOOKUP(G$9,Programado!$C$9:$AZ$40,$A34,0)</f>
        <v>0</v>
      </c>
      <c r="H34" s="34">
        <f>HLOOKUP(H$9,Realizado!$C$9:$AZ$40,$A34,0)</f>
        <v>0</v>
      </c>
      <c r="I34" s="34">
        <f>HLOOKUP(I$9,Programado!$C$9:$AZ$40,$A34,0)</f>
        <v>1890</v>
      </c>
      <c r="J34" s="34">
        <f>HLOOKUP(J$9,Realizado!$C$9:$AZ$40,$A34,0)</f>
        <v>1820.870839743704</v>
      </c>
      <c r="K34" s="34">
        <f>HLOOKUP(K$9,Programado!$C$9:$AZ$40,$A34,0)</f>
        <v>0.29749999999999999</v>
      </c>
      <c r="L34" s="34">
        <f>HLOOKUP(L$9,Realizado!$C$9:$AZ$40,$A34,0)</f>
        <v>1.0859955392954388</v>
      </c>
      <c r="M34" s="34">
        <f>HLOOKUP(M$9,Programado!$C$9:$AZ$40,$A34,0)</f>
        <v>77.162899999999993</v>
      </c>
      <c r="N34" s="34">
        <f>HLOOKUP(N$9,Realizado!$C$9:$AZ$40,$A34,0)</f>
        <v>82.341838529057611</v>
      </c>
      <c r="O34" s="34">
        <f>HLOOKUP(O$9,Programado!$C$9:$AZ$40,$A34,0)</f>
        <v>69.808799999999991</v>
      </c>
      <c r="P34" s="34">
        <f>HLOOKUP(P$9,Realizado!$C$9:$AZ$40,$A34,0)</f>
        <v>60.855426166927202</v>
      </c>
      <c r="Q34" s="34">
        <f>HLOOKUP(Q$9,Programado!$C$9:$AZ$40,$A34,0)</f>
        <v>232.39959999999996</v>
      </c>
      <c r="R34" s="34">
        <f>HLOOKUP(R$9,Realizado!$C$9:$AZ$40,$A34,0)</f>
        <v>291.80252445842393</v>
      </c>
      <c r="S34" s="34">
        <f>HLOOKUP(S$9,Programado!$C$9:$AZ$40,$A34,0)</f>
        <v>53.302499999999995</v>
      </c>
      <c r="T34" s="34">
        <f>HLOOKUP(T$9,Realizado!$C$9:$AZ$40,$A34,0)</f>
        <v>51.421392836059255</v>
      </c>
      <c r="U34" s="34">
        <f>HLOOKUP(U$9,Programado!$C$9:$AZ$40,$A34,0)</f>
        <v>208.38750000000002</v>
      </c>
      <c r="V34" s="34">
        <f>HLOOKUP(V$9,Realizado!$C$9:$AZ$40,$A34,0)</f>
        <v>230.66480915230164</v>
      </c>
      <c r="W34" s="34">
        <f>HLOOKUP(W$9,Programado!$C$9:$AZ$40,$A34,0)</f>
        <v>286.40789999999998</v>
      </c>
      <c r="X34" s="34">
        <f>HLOOKUP(X$9,Realizado!$C$9:$AZ$40,$A34,0)</f>
        <v>251.45876866871475</v>
      </c>
      <c r="Y34" s="34">
        <f>HLOOKUP(Y$9,Programado!$C$9:$AZ$40,$A34,0)</f>
        <v>1160.7820999999999</v>
      </c>
      <c r="Z34" s="34">
        <f>HLOOKUP(Z$9,Realizado!$C$9:$AZ$40,$A34,0)</f>
        <v>1187.4740615018754</v>
      </c>
      <c r="AA34" s="34">
        <f>HLOOKUP(AA$9,Programado!$C$9:$AZ$40,$A34,0)</f>
        <v>1033.6813</v>
      </c>
      <c r="AB34" s="34">
        <f>HLOOKUP(AB$9,Realizado!$C$9:$AZ$40,$A34,0)</f>
        <v>1065.7999362450109</v>
      </c>
      <c r="AC34" s="34">
        <f>HLOOKUP(AC$9,Programado!$C$9:$AZ$40,$A34,0)</f>
        <v>376.63629999999995</v>
      </c>
      <c r="AD34" s="34">
        <f>HLOOKUP(AD$9,Realizado!$C$9:$AZ$40,$A34,0)</f>
        <v>362.15685952287134</v>
      </c>
      <c r="AE34" s="34">
        <f>HLOOKUP(AE$9,Programado!$C$9:$AZ$40,$A34,0)</f>
        <v>792.6724999999999</v>
      </c>
      <c r="AF34" s="34">
        <f>HLOOKUP(AF$9,Realizado!$C$9:$AZ$40,$A34,0)</f>
        <v>817.57556307903451</v>
      </c>
      <c r="AG34" s="34">
        <f>HLOOKUP(AG$9,Programado!$C$9:$AZ$40,$A34,0)</f>
        <v>508.81459999999993</v>
      </c>
      <c r="AH34" s="34">
        <f>HLOOKUP(AH$9,Realizado!$C$9:$AZ$40,$A34,0)</f>
        <v>491.54876448370533</v>
      </c>
      <c r="AI34" s="34">
        <f>HLOOKUP(AI$9,Programado!$C$9:$AZ$40,$A34,0)</f>
        <v>337.49919999999997</v>
      </c>
      <c r="AJ34" s="34">
        <f>HLOOKUP(AJ$9,Realizado!$C$9:$AZ$40,$A34,0)</f>
        <v>324.52661813670454</v>
      </c>
      <c r="AK34" s="34">
        <f>HLOOKUP(AK$9,Programado!$C$9:$AZ$40,$A34,0)</f>
        <v>304.3784</v>
      </c>
      <c r="AL34" s="34">
        <f>HLOOKUP(AL$9,Realizado!$C$9:$AZ$40,$A34,0)</f>
        <v>325.15768046687094</v>
      </c>
      <c r="AM34" s="34">
        <f>HLOOKUP(AM$9,Programado!$C$9:$AZ$40,$A34,0)</f>
        <v>167.35329999999999</v>
      </c>
      <c r="AN34" s="34">
        <f>HLOOKUP(AN$9,Realizado!$C$9:$AZ$40,$A34,0)</f>
        <v>156.36271543279008</v>
      </c>
      <c r="AO34" s="34">
        <f>HLOOKUP(AO$9,Programado!$C$9:$AZ$40,$A34,0)</f>
        <v>41.998799999999996</v>
      </c>
      <c r="AP34" s="34">
        <f>HLOOKUP(AP$9,Realizado!$C$9:$AZ$40,$A34,0)</f>
        <v>40.533825115149433</v>
      </c>
      <c r="AQ34" s="34">
        <f>HLOOKUP(AQ$9,Programado!$C$9:$AZ$40,$A34,0)</f>
        <v>23.806199999999997</v>
      </c>
      <c r="AR34" s="34">
        <f>HLOOKUP(AR$9,Realizado!$C$9:$AZ$40,$A34,0)</f>
        <v>28.062167628330773</v>
      </c>
      <c r="AS34" s="34">
        <f>HLOOKUP(AS$9,Programado!$C$9:$AZ$40,$A34,0)</f>
        <v>373.95919999999995</v>
      </c>
      <c r="AT34" s="34">
        <f>HLOOKUP(AT$9,Realizado!$C$9:$AZ$40,$A34,0)</f>
        <v>386.47500994512944</v>
      </c>
      <c r="AU34" s="34">
        <f>HLOOKUP(AU$9,Programado!$C$9:$AZ$40,$A34,0)</f>
        <v>277.89789999999999</v>
      </c>
      <c r="AV34" s="34">
        <f>HLOOKUP(AV$9,Realizado!$C$9:$AZ$40,$A34,0)</f>
        <v>279.16492492301853</v>
      </c>
      <c r="AW34" s="34">
        <f>HLOOKUP(AW$9,Programado!$C$9:$AZ$40,$A34,0)</f>
        <v>30.718799999999998</v>
      </c>
      <c r="AX34" s="34">
        <f>HLOOKUP(AX$9,Realizado!$C$9:$AZ$40,$A34,0)</f>
        <v>141.73702828459432</v>
      </c>
      <c r="AY34" s="34">
        <f>HLOOKUP(AY$9,Programado!$C$9:$AZ$40,$A34,0)</f>
        <v>116.9863</v>
      </c>
      <c r="AZ34" s="34">
        <f>HLOOKUP(AZ$9,Realizado!$C$9:$AZ$40,$A34,0)</f>
        <v>7.1379208169045558</v>
      </c>
      <c r="BA34" s="34">
        <f>HLOOKUP(BA$9,Programado!$C$9:$AZ$40,$A34,0)</f>
        <v>400</v>
      </c>
      <c r="BB34" s="34">
        <f>HLOOKUP(BB$9,Realizado!$C$9:$AZ$40,$A34,0)</f>
        <v>406.99231002028057</v>
      </c>
      <c r="BC34" s="34">
        <f>HLOOKUP(BC$9,Programado!$C$9:$AZ$40,$A34,0)</f>
        <v>1149.9995999999999</v>
      </c>
      <c r="BD34" s="34">
        <f>HLOOKUP(BD$9,Realizado!$C$9:$AZ$40,$A34,0)</f>
        <v>1255.4604383835056</v>
      </c>
      <c r="BE34" s="34">
        <f>HLOOKUP(BE$9,Programado!$C$9:$AZ$40,$A34,0)</f>
        <v>2400.0016999999998</v>
      </c>
      <c r="BF34" s="34">
        <f>HLOOKUP(BF$9,Realizado!$C$9:$AZ$40,$A34,0)</f>
        <v>2401.3720485336794</v>
      </c>
      <c r="BG34" s="34">
        <f>HLOOKUP(BG$9,Programado!$C$9:$AZ$40,$A34,0)</f>
        <v>0</v>
      </c>
      <c r="BH34" s="34">
        <f>HLOOKUP(BH$9,Realizado!$C$9:$AZ$40,$A34,0)</f>
        <v>0</v>
      </c>
      <c r="BI34" s="34">
        <f>HLOOKUP(BI$9,Programado!$C$9:$AZ$40,$A34,0)</f>
        <v>1840.0008</v>
      </c>
      <c r="BJ34" s="34">
        <f>HLOOKUP(BJ$9,Realizado!$C$9:$AZ$40,$A34,0)</f>
        <v>1840.0008</v>
      </c>
      <c r="BK34" s="34">
        <f>HLOOKUP(BK$9,Programado!$C$9:$AZ$40,$A34,0)</f>
        <v>295.01499999999999</v>
      </c>
      <c r="BL34" s="34">
        <f>HLOOKUP(BL$9,Realizado!$C$9:$AZ$40,$A34,0)</f>
        <v>306.8520474366926</v>
      </c>
      <c r="BM34" s="34">
        <f>HLOOKUP(BM$9,Programado!$C$9:$AZ$40,$A34,0)</f>
        <v>2999.9999999999995</v>
      </c>
      <c r="BN34" s="34">
        <f>HLOOKUP(BN$9,Realizado!$C$9:$AZ$40,$A34,0)</f>
        <v>3025.0947740881329</v>
      </c>
      <c r="BO34" s="34">
        <f>HLOOKUP(BO$9,Programado!$C$9:$AZ$40,$A34,0)</f>
        <v>227.67340000000002</v>
      </c>
      <c r="BP34" s="34">
        <f>HLOOKUP(BP$9,Realizado!$C$9:$AZ$40,$A34,0)</f>
        <v>246.19580534424009</v>
      </c>
      <c r="BQ34" s="34">
        <f>HLOOKUP(BQ$9,Programado!$C$9:$AZ$40,$A34,0)</f>
        <v>837.42660000000001</v>
      </c>
      <c r="BR34" s="34">
        <f>HLOOKUP(BR$9,Realizado!$C$9:$AZ$40,$A34,0)</f>
        <v>908.65844593153668</v>
      </c>
      <c r="BS34" s="34">
        <f>HLOOKUP(BS$9,Programado!$C$9:$AZ$40,$A34,0)</f>
        <v>0</v>
      </c>
      <c r="BT34" s="34">
        <f>HLOOKUP(BT$9,Realizado!$C$9:$AZ$40,$A34,0)</f>
        <v>0</v>
      </c>
      <c r="BU34" s="34">
        <f>HLOOKUP(BU$9,Programado!$C$9:$AZ$40,$A34,0)</f>
        <v>161.4975</v>
      </c>
      <c r="BV34" s="34">
        <f>HLOOKUP(BV$9,Realizado!$C$9:$AZ$40,$A34,0)</f>
        <v>166.45140220897014</v>
      </c>
      <c r="BW34" s="34">
        <f>HLOOKUP(BW$9,Programado!$C$9:$AZ$40,$A34,0)</f>
        <v>518.86469999999997</v>
      </c>
      <c r="BX34" s="34">
        <f>HLOOKUP(BX$9,Realizado!$C$9:$AZ$40,$A34,0)</f>
        <v>494.95446365210989</v>
      </c>
      <c r="BY34" s="34">
        <f>HLOOKUP(BY$9,Programado!$C$9:$AZ$40,$A34,0)</f>
        <v>230.49879999999999</v>
      </c>
      <c r="BZ34" s="34">
        <f>HLOOKUP(BZ$9,Realizado!$C$9:$AZ$40,$A34,0)</f>
        <v>229.87289830977431</v>
      </c>
      <c r="CA34" s="34">
        <f>HLOOKUP(CA$9,Programado!$C$9:$AZ$40,$A34,0)</f>
        <v>37.999199999999995</v>
      </c>
      <c r="CB34" s="34">
        <f>HLOOKUP(CB$9,Realizado!$C$9:$AZ$40,$A34,0)</f>
        <v>38.493997897549093</v>
      </c>
      <c r="CC34" s="34">
        <f>HLOOKUP(CC$9,Programado!$C$9:$AZ$40,$A34,0)</f>
        <v>236.7979</v>
      </c>
      <c r="CD34" s="34">
        <f>HLOOKUP(CD$9,Realizado!$C$9:$AZ$40,$A34,0)</f>
        <v>240.75349592848175</v>
      </c>
      <c r="CE34" s="34">
        <f>HLOOKUP(CE$9,Programado!$C$9:$AZ$40,$A34,0)</f>
        <v>83.49669999999999</v>
      </c>
      <c r="CF34" s="34">
        <f>HLOOKUP(CF$9,Realizado!$C$9:$AZ$40,$A34,0)</f>
        <v>83.400489821251469</v>
      </c>
      <c r="CG34" s="34">
        <f>HLOOKUP(CG$9,Programado!$C$9:$AZ$40,$A34,0)</f>
        <v>31.897099999999998</v>
      </c>
      <c r="CH34" s="34">
        <f>HLOOKUP(CH$9,Realizado!$C$9:$AZ$40,$A34,0)</f>
        <v>30.670862417983678</v>
      </c>
      <c r="CI34" s="34">
        <f>HLOOKUP(CI$9,Programado!$C$9:$AZ$40,$A34,0)</f>
        <v>191.49499999999998</v>
      </c>
      <c r="CJ34" s="34">
        <f>HLOOKUP(CJ$9,Realizado!$C$9:$AZ$40,$A34,0)</f>
        <v>201.13808877108752</v>
      </c>
      <c r="CK34" s="34">
        <f>HLOOKUP(CK$9,Programado!$C$9:$AZ$40,$A34,0)</f>
        <v>276.89499999999998</v>
      </c>
      <c r="CL34" s="34">
        <f>HLOOKUP(CL$9,Realizado!$C$9:$AZ$40,$A34,0)</f>
        <v>277.48002859454914</v>
      </c>
      <c r="CM34" s="34">
        <f>HLOOKUP(CM$9,Programado!$C$9:$AZ$40,$A34,0)</f>
        <v>190.34669999999997</v>
      </c>
      <c r="CN34" s="34">
        <f>HLOOKUP(CN$9,Realizado!$C$9:$AZ$40,$A34,0)</f>
        <v>199.32374459947769</v>
      </c>
      <c r="CO34" s="34">
        <f>HLOOKUP(CO$9,Programado!$C$9:$AZ$40,$A34,0)</f>
        <v>9.2804000000000002</v>
      </c>
      <c r="CP34" s="34">
        <f>HLOOKUP(CP$9,Realizado!$C$9:$AZ$40,$A34,0)</f>
        <v>9.2852484569333065</v>
      </c>
      <c r="CQ34" s="34">
        <f>HLOOKUP(CQ$9,Programado!$C$9:$AZ$40,$A34,0)</f>
        <v>181.09960000000001</v>
      </c>
      <c r="CR34" s="34">
        <f>HLOOKUP(CR$9,Realizado!$C$9:$AZ$40,$A34,0)</f>
        <v>166.42968765980132</v>
      </c>
      <c r="CS34" s="34">
        <f>HLOOKUP(CS$9,Programado!$C$9:$AZ$40,$A34,0)</f>
        <v>311.66209999999995</v>
      </c>
      <c r="CT34" s="34">
        <f>HLOOKUP(CT$9,Realizado!$C$9:$AZ$40,$A34,0)</f>
        <v>323.42185693763349</v>
      </c>
      <c r="CU34" s="34">
        <f>HLOOKUP(CU$9,Programado!$C$9:$AZ$40,$A34,0)</f>
        <v>777.16539999999986</v>
      </c>
      <c r="CV34" s="34">
        <f>HLOOKUP(CV$9,Realizado!$C$9:$AZ$40,$A34,0)</f>
        <v>761.86675314597574</v>
      </c>
      <c r="CW34" s="34">
        <f>HLOOKUP(CW$9,Programado!$C$9:$AZ$40,$A34,0)</f>
        <v>649.99919999999997</v>
      </c>
      <c r="CX34" s="34">
        <f>HLOOKUP(CX$9,Realizado!$C$9:$AZ$40,$A34,0)</f>
        <v>668.9292869459448</v>
      </c>
      <c r="CY34" s="19">
        <f t="shared" si="0"/>
        <v>22464.565699999992</v>
      </c>
      <c r="CZ34" s="19">
        <f t="shared" si="1"/>
        <v>22753.289952400886</v>
      </c>
    </row>
    <row r="35" spans="1:107">
      <c r="A35" s="41">
        <v>27</v>
      </c>
      <c r="B35" s="18">
        <f t="shared" si="2"/>
        <v>45925</v>
      </c>
      <c r="C35" s="19">
        <f>HLOOKUP(C$9,Programado!$C$9:$AZ$40,$A35,0)</f>
        <v>0</v>
      </c>
      <c r="D35" s="19">
        <f>HLOOKUP(D$9,Realizado!$C$9:$AZ$40,$A35,0)</f>
        <v>0</v>
      </c>
      <c r="E35" s="19">
        <f>HLOOKUP(E$9,Programado!$C$9:$AZ$40,$A35,0)</f>
        <v>126.79049999999999</v>
      </c>
      <c r="F35" s="19">
        <f>HLOOKUP(F$9,Realizado!$C$9:$AZ$40,$A35,0)</f>
        <v>54.464646689942697</v>
      </c>
      <c r="G35" s="19">
        <f>HLOOKUP(G$9,Programado!$C$9:$AZ$40,$A35,0)</f>
        <v>0</v>
      </c>
      <c r="H35" s="19">
        <f>HLOOKUP(H$9,Realizado!$C$9:$AZ$40,$A35,0)</f>
        <v>0</v>
      </c>
      <c r="I35" s="19">
        <f>HLOOKUP(I$9,Programado!$C$9:$AZ$40,$A35,0)</f>
        <v>1575</v>
      </c>
      <c r="J35" s="19">
        <f>HLOOKUP(J$9,Realizado!$C$9:$AZ$40,$A35,0)</f>
        <v>1826.9048036041013</v>
      </c>
      <c r="K35" s="19">
        <f>HLOOKUP(K$9,Programado!$C$9:$AZ$40,$A35,0)</f>
        <v>0.29749999999999999</v>
      </c>
      <c r="L35" s="19">
        <f>HLOOKUP(L$9,Realizado!$C$9:$AZ$40,$A35,0)</f>
        <v>0.24743862818308818</v>
      </c>
      <c r="M35" s="19">
        <f>HLOOKUP(M$9,Programado!$C$9:$AZ$40,$A35,0)</f>
        <v>78.204299999999989</v>
      </c>
      <c r="N35" s="19">
        <f>HLOOKUP(N$9,Realizado!$C$9:$AZ$40,$A35,0)</f>
        <v>79.816248804124797</v>
      </c>
      <c r="O35" s="19">
        <f>HLOOKUP(O$9,Programado!$C$9:$AZ$40,$A35,0)</f>
        <v>65.53</v>
      </c>
      <c r="P35" s="19">
        <f>HLOOKUP(P$9,Realizado!$C$9:$AZ$40,$A35,0)</f>
        <v>59.705627384394802</v>
      </c>
      <c r="Q35" s="19">
        <f>HLOOKUP(Q$9,Programado!$C$9:$AZ$40,$A35,0)</f>
        <v>235.49709999999999</v>
      </c>
      <c r="R35" s="19">
        <f>HLOOKUP(R$9,Realizado!$C$9:$AZ$40,$A35,0)</f>
        <v>209.78104254981974</v>
      </c>
      <c r="S35" s="19">
        <f>HLOOKUP(S$9,Programado!$C$9:$AZ$40,$A35,0)</f>
        <v>54.302899999999994</v>
      </c>
      <c r="T35" s="19">
        <f>HLOOKUP(T$9,Realizado!$C$9:$AZ$40,$A35,0)</f>
        <v>52.521060498905442</v>
      </c>
      <c r="U35" s="19">
        <f>HLOOKUP(U$9,Programado!$C$9:$AZ$40,$A35,0)</f>
        <v>201.0959</v>
      </c>
      <c r="V35" s="19">
        <f>HLOOKUP(V$9,Realizado!$C$9:$AZ$40,$A35,0)</f>
        <v>221.70340236692348</v>
      </c>
      <c r="W35" s="19">
        <f>HLOOKUP(W$9,Programado!$C$9:$AZ$40,$A35,0)</f>
        <v>288.3417</v>
      </c>
      <c r="X35" s="19">
        <f>HLOOKUP(X$9,Realizado!$C$9:$AZ$40,$A35,0)</f>
        <v>250.76363501445866</v>
      </c>
      <c r="Y35" s="19">
        <f>HLOOKUP(Y$9,Programado!$C$9:$AZ$40,$A35,0)</f>
        <v>1189.8328999999999</v>
      </c>
      <c r="Z35" s="19">
        <f>HLOOKUP(Z$9,Realizado!$C$9:$AZ$40,$A35,0)</f>
        <v>1180.4345263583662</v>
      </c>
      <c r="AA35" s="19">
        <f>HLOOKUP(AA$9,Programado!$C$9:$AZ$40,$A35,0)</f>
        <v>1040.3266999999998</v>
      </c>
      <c r="AB35" s="19">
        <f>HLOOKUP(AB$9,Realizado!$C$9:$AZ$40,$A35,0)</f>
        <v>1028.2380554765984</v>
      </c>
      <c r="AC35" s="19">
        <f>HLOOKUP(AC$9,Programado!$C$9:$AZ$40,$A35,0)</f>
        <v>407.66579999999999</v>
      </c>
      <c r="AD35" s="19">
        <f>HLOOKUP(AD$9,Realizado!$C$9:$AZ$40,$A35,0)</f>
        <v>453.67778649070362</v>
      </c>
      <c r="AE35" s="19">
        <f>HLOOKUP(AE$9,Programado!$C$9:$AZ$40,$A35,0)</f>
        <v>798.67039999999986</v>
      </c>
      <c r="AF35" s="19">
        <f>HLOOKUP(AF$9,Realizado!$C$9:$AZ$40,$A35,0)</f>
        <v>818.38918847073148</v>
      </c>
      <c r="AG35" s="19">
        <f>HLOOKUP(AG$9,Programado!$C$9:$AZ$40,$A35,0)</f>
        <v>506.14999999999992</v>
      </c>
      <c r="AH35" s="19">
        <f>HLOOKUP(AH$9,Realizado!$C$9:$AZ$40,$A35,0)</f>
        <v>504.09628885218609</v>
      </c>
      <c r="AI35" s="19">
        <f>HLOOKUP(AI$9,Programado!$C$9:$AZ$40,$A35,0)</f>
        <v>462.74169999999998</v>
      </c>
      <c r="AJ35" s="19">
        <f>HLOOKUP(AJ$9,Realizado!$C$9:$AZ$40,$A35,0)</f>
        <v>442.72829209253439</v>
      </c>
      <c r="AK35" s="19">
        <f>HLOOKUP(AK$9,Programado!$C$9:$AZ$40,$A35,0)</f>
        <v>313.38129999999995</v>
      </c>
      <c r="AL35" s="19">
        <f>HLOOKUP(AL$9,Realizado!$C$9:$AZ$40,$A35,0)</f>
        <v>339.82813711767403</v>
      </c>
      <c r="AM35" s="19">
        <f>HLOOKUP(AM$9,Programado!$C$9:$AZ$40,$A35,0)</f>
        <v>196.46700000000001</v>
      </c>
      <c r="AN35" s="19">
        <f>HLOOKUP(AN$9,Realizado!$C$9:$AZ$40,$A35,0)</f>
        <v>173.71961032088754</v>
      </c>
      <c r="AO35" s="19">
        <f>HLOOKUP(AO$9,Programado!$C$9:$AZ$40,$A35,0)</f>
        <v>39.999200000000002</v>
      </c>
      <c r="AP35" s="19">
        <f>HLOOKUP(AP$9,Realizado!$C$9:$AZ$40,$A35,0)</f>
        <v>41.044519141897844</v>
      </c>
      <c r="AQ35" s="19">
        <f>HLOOKUP(AQ$9,Programado!$C$9:$AZ$40,$A35,0)</f>
        <v>27.486699999999999</v>
      </c>
      <c r="AR35" s="19">
        <f>HLOOKUP(AR$9,Realizado!$C$9:$AZ$40,$A35,0)</f>
        <v>30.011651598154621</v>
      </c>
      <c r="AS35" s="19">
        <f>HLOOKUP(AS$9,Programado!$C$9:$AZ$40,$A35,0)</f>
        <v>375.44959999999998</v>
      </c>
      <c r="AT35" s="19">
        <f>HLOOKUP(AT$9,Realizado!$C$9:$AZ$40,$A35,0)</f>
        <v>378.96365249869183</v>
      </c>
      <c r="AU35" s="19">
        <f>HLOOKUP(AU$9,Programado!$C$9:$AZ$40,$A35,0)</f>
        <v>297.22379999999998</v>
      </c>
      <c r="AV35" s="19">
        <f>HLOOKUP(AV$9,Realizado!$C$9:$AZ$40,$A35,0)</f>
        <v>296.96576170523446</v>
      </c>
      <c r="AW35" s="19">
        <f>HLOOKUP(AW$9,Programado!$C$9:$AZ$40,$A35,0)</f>
        <v>31.462499999999999</v>
      </c>
      <c r="AX35" s="19">
        <f>HLOOKUP(AX$9,Realizado!$C$9:$AZ$40,$A35,0)</f>
        <v>144.42158995591114</v>
      </c>
      <c r="AY35" s="19">
        <f>HLOOKUP(AY$9,Programado!$C$9:$AZ$40,$A35,0)</f>
        <v>117.47049999999999</v>
      </c>
      <c r="AZ35" s="19">
        <f>HLOOKUP(AZ$9,Realizado!$C$9:$AZ$40,$A35,0)</f>
        <v>5.4133566835331521</v>
      </c>
      <c r="BA35" s="19">
        <f>HLOOKUP(BA$9,Programado!$C$9:$AZ$40,$A35,0)</f>
        <v>400</v>
      </c>
      <c r="BB35" s="19">
        <f>HLOOKUP(BB$9,Realizado!$C$9:$AZ$40,$A35,0)</f>
        <v>412.46357216826397</v>
      </c>
      <c r="BC35" s="19">
        <f>HLOOKUP(BC$9,Programado!$C$9:$AZ$40,$A35,0)</f>
        <v>1200</v>
      </c>
      <c r="BD35" s="19">
        <f>HLOOKUP(BD$9,Realizado!$C$9:$AZ$40,$A35,0)</f>
        <v>1308.1753213398069</v>
      </c>
      <c r="BE35" s="19">
        <f>HLOOKUP(BE$9,Programado!$C$9:$AZ$40,$A35,0)</f>
        <v>2400.0008999999995</v>
      </c>
      <c r="BF35" s="19">
        <f>HLOOKUP(BF$9,Realizado!$C$9:$AZ$40,$A35,0)</f>
        <v>2353.4938803440946</v>
      </c>
      <c r="BG35" s="19">
        <f>HLOOKUP(BG$9,Programado!$C$9:$AZ$40,$A35,0)</f>
        <v>0</v>
      </c>
      <c r="BH35" s="19">
        <f>HLOOKUP(BH$9,Realizado!$C$9:$AZ$40,$A35,0)</f>
        <v>0</v>
      </c>
      <c r="BI35" s="19">
        <f>HLOOKUP(BI$9,Programado!$C$9:$AZ$40,$A35,0)</f>
        <v>740</v>
      </c>
      <c r="BJ35" s="19">
        <f>HLOOKUP(BJ$9,Realizado!$C$9:$AZ$40,$A35,0)</f>
        <v>740</v>
      </c>
      <c r="BK35" s="19">
        <f>HLOOKUP(BK$9,Programado!$C$9:$AZ$40,$A35,0)</f>
        <v>296.44130000000001</v>
      </c>
      <c r="BL35" s="19">
        <f>HLOOKUP(BL$9,Realizado!$C$9:$AZ$40,$A35,0)</f>
        <v>302.53674993088202</v>
      </c>
      <c r="BM35" s="19">
        <f>HLOOKUP(BM$9,Programado!$C$9:$AZ$40,$A35,0)</f>
        <v>3000.0000000000132</v>
      </c>
      <c r="BN35" s="19">
        <f>HLOOKUP(BN$9,Realizado!$C$9:$AZ$40,$A35,0)</f>
        <v>3006.0194834998815</v>
      </c>
      <c r="BO35" s="19">
        <f>HLOOKUP(BO$9,Programado!$C$9:$AZ$40,$A35,0)</f>
        <v>232.4392</v>
      </c>
      <c r="BP35" s="19">
        <f>HLOOKUP(BP$9,Realizado!$C$9:$AZ$40,$A35,0)</f>
        <v>240.0516602528769</v>
      </c>
      <c r="BQ35" s="19">
        <f>HLOOKUP(BQ$9,Programado!$C$9:$AZ$40,$A35,0)</f>
        <v>904.25339999999983</v>
      </c>
      <c r="BR35" s="19">
        <f>HLOOKUP(BR$9,Realizado!$C$9:$AZ$40,$A35,0)</f>
        <v>938.17950956698814</v>
      </c>
      <c r="BS35" s="19">
        <f>HLOOKUP(BS$9,Programado!$C$9:$AZ$40,$A35,0)</f>
        <v>0</v>
      </c>
      <c r="BT35" s="19">
        <f>HLOOKUP(BT$9,Realizado!$C$9:$AZ$40,$A35,0)</f>
        <v>0</v>
      </c>
      <c r="BU35" s="19">
        <f>HLOOKUP(BU$9,Programado!$C$9:$AZ$40,$A35,0)</f>
        <v>166.4975</v>
      </c>
      <c r="BV35" s="19">
        <f>HLOOKUP(BV$9,Realizado!$C$9:$AZ$40,$A35,0)</f>
        <v>164.90269911578085</v>
      </c>
      <c r="BW35" s="19">
        <f>HLOOKUP(BW$9,Programado!$C$9:$AZ$40,$A35,0)</f>
        <v>499.16919999999993</v>
      </c>
      <c r="BX35" s="19">
        <f>HLOOKUP(BX$9,Realizado!$C$9:$AZ$40,$A35,0)</f>
        <v>491.33858909421883</v>
      </c>
      <c r="BY35" s="19">
        <f>HLOOKUP(BY$9,Programado!$C$9:$AZ$40,$A35,0)</f>
        <v>230.19880000000001</v>
      </c>
      <c r="BZ35" s="19">
        <f>HLOOKUP(BZ$9,Realizado!$C$9:$AZ$40,$A35,0)</f>
        <v>236.8864296104525</v>
      </c>
      <c r="CA35" s="19">
        <f>HLOOKUP(CA$9,Programado!$C$9:$AZ$40,$A35,0)</f>
        <v>37.997500000000002</v>
      </c>
      <c r="CB35" s="19">
        <f>HLOOKUP(CB$9,Realizado!$C$9:$AZ$40,$A35,0)</f>
        <v>38.836337148025585</v>
      </c>
      <c r="CC35" s="19">
        <f>HLOOKUP(CC$9,Programado!$C$9:$AZ$40,$A35,0)</f>
        <v>231.69879999999998</v>
      </c>
      <c r="CD35" s="19">
        <f>HLOOKUP(CD$9,Realizado!$C$9:$AZ$40,$A35,0)</f>
        <v>241.57328717981858</v>
      </c>
      <c r="CE35" s="19">
        <f>HLOOKUP(CE$9,Programado!$C$9:$AZ$40,$A35,0)</f>
        <v>80.196699999999993</v>
      </c>
      <c r="CF35" s="19">
        <f>HLOOKUP(CF$9,Realizado!$C$9:$AZ$40,$A35,0)</f>
        <v>84.763412882662962</v>
      </c>
      <c r="CG35" s="19">
        <f>HLOOKUP(CG$9,Programado!$C$9:$AZ$40,$A35,0)</f>
        <v>26.095399999999998</v>
      </c>
      <c r="CH35" s="19">
        <f>HLOOKUP(CH$9,Realizado!$C$9:$AZ$40,$A35,0)</f>
        <v>26.871620556000227</v>
      </c>
      <c r="CI35" s="19">
        <f>HLOOKUP(CI$9,Programado!$C$9:$AZ$40,$A35,0)</f>
        <v>200.50089999999997</v>
      </c>
      <c r="CJ35" s="19">
        <f>HLOOKUP(CJ$9,Realizado!$C$9:$AZ$40,$A35,0)</f>
        <v>200.91846806707994</v>
      </c>
      <c r="CK35" s="19">
        <f>HLOOKUP(CK$9,Programado!$C$9:$AZ$40,$A35,0)</f>
        <v>255.69659999999996</v>
      </c>
      <c r="CL35" s="19">
        <f>HLOOKUP(CL$9,Realizado!$C$9:$AZ$40,$A35,0)</f>
        <v>249.97431043250845</v>
      </c>
      <c r="CM35" s="19">
        <f>HLOOKUP(CM$9,Programado!$C$9:$AZ$40,$A35,0)</f>
        <v>177.90999999999997</v>
      </c>
      <c r="CN35" s="19">
        <f>HLOOKUP(CN$9,Realizado!$C$9:$AZ$40,$A35,0)</f>
        <v>179.59728304343827</v>
      </c>
      <c r="CO35" s="19">
        <f>HLOOKUP(CO$9,Programado!$C$9:$AZ$40,$A35,0)</f>
        <v>9.4111999999999991</v>
      </c>
      <c r="CP35" s="19">
        <f>HLOOKUP(CP$9,Realizado!$C$9:$AZ$40,$A35,0)</f>
        <v>9.089549433559899</v>
      </c>
      <c r="CQ35" s="19">
        <f>HLOOKUP(CQ$9,Programado!$C$9:$AZ$40,$A35,0)</f>
        <v>160.63290000000001</v>
      </c>
      <c r="CR35" s="19">
        <f>HLOOKUP(CR$9,Realizado!$C$9:$AZ$40,$A35,0)</f>
        <v>167.36904297199365</v>
      </c>
      <c r="CS35" s="19">
        <f>HLOOKUP(CS$9,Programado!$C$9:$AZ$40,$A35,0)</f>
        <v>335.68539999999996</v>
      </c>
      <c r="CT35" s="19">
        <f>HLOOKUP(CT$9,Realizado!$C$9:$AZ$40,$A35,0)</f>
        <v>345.1356018639018</v>
      </c>
      <c r="CU35" s="19">
        <f>HLOOKUP(CU$9,Programado!$C$9:$AZ$40,$A35,0)</f>
        <v>757.45959999999991</v>
      </c>
      <c r="CV35" s="19">
        <f>HLOOKUP(CV$9,Realizado!$C$9:$AZ$40,$A35,0)</f>
        <v>720.15658924375418</v>
      </c>
      <c r="CW35" s="19">
        <f>HLOOKUP(CW$9,Programado!$C$9:$AZ$40,$A35,0)</f>
        <v>700.00009999999997</v>
      </c>
      <c r="CX35" s="19">
        <f>HLOOKUP(CX$9,Realizado!$C$9:$AZ$40,$A35,0)</f>
        <v>719.41668608689042</v>
      </c>
      <c r="CY35" s="19">
        <f t="shared" si="0"/>
        <v>21471.673400000007</v>
      </c>
      <c r="CZ35" s="19">
        <f t="shared" si="1"/>
        <v>21771.590406136835</v>
      </c>
      <c r="DA35" s="1"/>
      <c r="DB35" s="1"/>
      <c r="DC35" s="1"/>
    </row>
    <row r="36" spans="1:107" s="38" customFormat="1">
      <c r="A36" s="42">
        <v>28</v>
      </c>
      <c r="B36" s="35">
        <f t="shared" si="2"/>
        <v>45926</v>
      </c>
      <c r="C36" s="34">
        <f>HLOOKUP(C$9,Programado!$C$9:$AZ$40,$A36,0)</f>
        <v>0</v>
      </c>
      <c r="D36" s="34">
        <f>HLOOKUP(D$9,Realizado!$C$9:$AZ$40,$A36,0)</f>
        <v>0</v>
      </c>
      <c r="E36" s="34">
        <f>HLOOKUP(E$9,Programado!$C$9:$AZ$40,$A36,0)</f>
        <v>134.73169999999999</v>
      </c>
      <c r="F36" s="34">
        <f>HLOOKUP(F$9,Realizado!$C$9:$AZ$40,$A36,0)</f>
        <v>56.234784568483242</v>
      </c>
      <c r="G36" s="34">
        <f>HLOOKUP(G$9,Programado!$C$9:$AZ$40,$A36,0)</f>
        <v>0</v>
      </c>
      <c r="H36" s="34">
        <f>HLOOKUP(H$9,Realizado!$C$9:$AZ$40,$A36,0)</f>
        <v>0</v>
      </c>
      <c r="I36" s="34">
        <f>HLOOKUP(I$9,Programado!$C$9:$AZ$40,$A36,0)</f>
        <v>1909.5016999999998</v>
      </c>
      <c r="J36" s="34">
        <f>HLOOKUP(J$9,Realizado!$C$9:$AZ$40,$A36,0)</f>
        <v>1801.4389990461395</v>
      </c>
      <c r="K36" s="34">
        <f>HLOOKUP(K$9,Programado!$C$9:$AZ$40,$A36,0)</f>
        <v>0.29749999999999999</v>
      </c>
      <c r="L36" s="34">
        <f>HLOOKUP(L$9,Realizado!$C$9:$AZ$40,$A36,0)</f>
        <v>0</v>
      </c>
      <c r="M36" s="34">
        <f>HLOOKUP(M$9,Programado!$C$9:$AZ$40,$A36,0)</f>
        <v>72.723799999999997</v>
      </c>
      <c r="N36" s="34">
        <f>HLOOKUP(N$9,Realizado!$C$9:$AZ$40,$A36,0)</f>
        <v>80.810024529666165</v>
      </c>
      <c r="O36" s="34">
        <f>HLOOKUP(O$9,Programado!$C$9:$AZ$40,$A36,0)</f>
        <v>66.619199999999992</v>
      </c>
      <c r="P36" s="34">
        <f>HLOOKUP(P$9,Realizado!$C$9:$AZ$40,$A36,0)</f>
        <v>61.128868637942034</v>
      </c>
      <c r="Q36" s="34">
        <f>HLOOKUP(Q$9,Programado!$C$9:$AZ$40,$A36,0)</f>
        <v>216.20459999999997</v>
      </c>
      <c r="R36" s="34">
        <f>HLOOKUP(R$9,Realizado!$C$9:$AZ$40,$A36,0)</f>
        <v>202.89216884622203</v>
      </c>
      <c r="S36" s="34">
        <f>HLOOKUP(S$9,Programado!$C$9:$AZ$40,$A36,0)</f>
        <v>54.302899999999994</v>
      </c>
      <c r="T36" s="34">
        <f>HLOOKUP(T$9,Realizado!$C$9:$AZ$40,$A36,0)</f>
        <v>53.815354861709281</v>
      </c>
      <c r="U36" s="34">
        <f>HLOOKUP(U$9,Programado!$C$9:$AZ$40,$A36,0)</f>
        <v>218.57549999999998</v>
      </c>
      <c r="V36" s="34">
        <f>HLOOKUP(V$9,Realizado!$C$9:$AZ$40,$A36,0)</f>
        <v>230.39833678348938</v>
      </c>
      <c r="W36" s="34">
        <f>HLOOKUP(W$9,Programado!$C$9:$AZ$40,$A36,0)</f>
        <v>284.50839999999999</v>
      </c>
      <c r="X36" s="34">
        <f>HLOOKUP(X$9,Realizado!$C$9:$AZ$40,$A36,0)</f>
        <v>248.12679173514204</v>
      </c>
      <c r="Y36" s="34">
        <f>HLOOKUP(Y$9,Programado!$C$9:$AZ$40,$A36,0)</f>
        <v>1172.6922</v>
      </c>
      <c r="Z36" s="34">
        <f>HLOOKUP(Z$9,Realizado!$C$9:$AZ$40,$A36,0)</f>
        <v>1178.3373298380232</v>
      </c>
      <c r="AA36" s="34">
        <f>HLOOKUP(AA$9,Programado!$C$9:$AZ$40,$A36,0)</f>
        <v>1030.1137999999999</v>
      </c>
      <c r="AB36" s="34">
        <f>HLOOKUP(AB$9,Realizado!$C$9:$AZ$40,$A36,0)</f>
        <v>1007.1559090422041</v>
      </c>
      <c r="AC36" s="34">
        <f>HLOOKUP(AC$9,Programado!$C$9:$AZ$40,$A36,0)</f>
        <v>498.00079999999997</v>
      </c>
      <c r="AD36" s="34">
        <f>HLOOKUP(AD$9,Realizado!$C$9:$AZ$40,$A36,0)</f>
        <v>490.77588738180737</v>
      </c>
      <c r="AE36" s="34">
        <f>HLOOKUP(AE$9,Programado!$C$9:$AZ$40,$A36,0)</f>
        <v>777.66919999999993</v>
      </c>
      <c r="AF36" s="34">
        <f>HLOOKUP(AF$9,Realizado!$C$9:$AZ$40,$A36,0)</f>
        <v>798.7560190518617</v>
      </c>
      <c r="AG36" s="34">
        <f>HLOOKUP(AG$9,Programado!$C$9:$AZ$40,$A36,0)</f>
        <v>527.57459999999992</v>
      </c>
      <c r="AH36" s="34">
        <f>HLOOKUP(AH$9,Realizado!$C$9:$AZ$40,$A36,0)</f>
        <v>498.11379651574879</v>
      </c>
      <c r="AI36" s="34">
        <f>HLOOKUP(AI$9,Programado!$C$9:$AZ$40,$A36,0)</f>
        <v>452.04129999999998</v>
      </c>
      <c r="AJ36" s="34">
        <f>HLOOKUP(AJ$9,Realizado!$C$9:$AZ$40,$A36,0)</f>
        <v>435.20165403742226</v>
      </c>
      <c r="AK36" s="34">
        <f>HLOOKUP(AK$9,Programado!$C$9:$AZ$40,$A36,0)</f>
        <v>330.25289999999995</v>
      </c>
      <c r="AL36" s="34">
        <f>HLOOKUP(AL$9,Realizado!$C$9:$AZ$40,$A36,0)</f>
        <v>322.67551984027523</v>
      </c>
      <c r="AM36" s="34">
        <f>HLOOKUP(AM$9,Programado!$C$9:$AZ$40,$A36,0)</f>
        <v>173.13879999999997</v>
      </c>
      <c r="AN36" s="34">
        <f>HLOOKUP(AN$9,Realizado!$C$9:$AZ$40,$A36,0)</f>
        <v>158.66526188724802</v>
      </c>
      <c r="AO36" s="34">
        <f>HLOOKUP(AO$9,Programado!$C$9:$AZ$40,$A36,0)</f>
        <v>40</v>
      </c>
      <c r="AP36" s="34">
        <f>HLOOKUP(AP$9,Realizado!$C$9:$AZ$40,$A36,0)</f>
        <v>40.354210943012198</v>
      </c>
      <c r="AQ36" s="34">
        <f>HLOOKUP(AQ$9,Programado!$C$9:$AZ$40,$A36,0)</f>
        <v>28.7971</v>
      </c>
      <c r="AR36" s="34">
        <f>HLOOKUP(AR$9,Realizado!$C$9:$AZ$40,$A36,0)</f>
        <v>29.539829295226959</v>
      </c>
      <c r="AS36" s="34">
        <f>HLOOKUP(AS$9,Programado!$C$9:$AZ$40,$A36,0)</f>
        <v>351.41909999999996</v>
      </c>
      <c r="AT36" s="34">
        <f>HLOOKUP(AT$9,Realizado!$C$9:$AZ$40,$A36,0)</f>
        <v>357.70537694326111</v>
      </c>
      <c r="AU36" s="34">
        <f>HLOOKUP(AU$9,Programado!$C$9:$AZ$40,$A36,0)</f>
        <v>297.94539999999995</v>
      </c>
      <c r="AV36" s="34">
        <f>HLOOKUP(AV$9,Realizado!$C$9:$AZ$40,$A36,0)</f>
        <v>283.91933886757658</v>
      </c>
      <c r="AW36" s="34">
        <f>HLOOKUP(AW$9,Programado!$C$9:$AZ$40,$A36,0)</f>
        <v>28.118300000000001</v>
      </c>
      <c r="AX36" s="34">
        <f>HLOOKUP(AX$9,Realizado!$C$9:$AZ$40,$A36,0)</f>
        <v>143.90151309927498</v>
      </c>
      <c r="AY36" s="34">
        <f>HLOOKUP(AY$9,Programado!$C$9:$AZ$40,$A36,0)</f>
        <v>117.8275</v>
      </c>
      <c r="AZ36" s="34">
        <f>HLOOKUP(AZ$9,Realizado!$C$9:$AZ$40,$A36,0)</f>
        <v>7.1947539579390245</v>
      </c>
      <c r="BA36" s="34">
        <f>HLOOKUP(BA$9,Programado!$C$9:$AZ$40,$A36,0)</f>
        <v>400</v>
      </c>
      <c r="BB36" s="34">
        <f>HLOOKUP(BB$9,Realizado!$C$9:$AZ$40,$A36,0)</f>
        <v>412.66168391932274</v>
      </c>
      <c r="BC36" s="34">
        <f>HLOOKUP(BC$9,Programado!$C$9:$AZ$40,$A36,0)</f>
        <v>1250.0003999999999</v>
      </c>
      <c r="BD36" s="34">
        <f>HLOOKUP(BD$9,Realizado!$C$9:$AZ$40,$A36,0)</f>
        <v>1266.483386935653</v>
      </c>
      <c r="BE36" s="34">
        <f>HLOOKUP(BE$9,Programado!$C$9:$AZ$40,$A36,0)</f>
        <v>2349.9996000000001</v>
      </c>
      <c r="BF36" s="34">
        <f>HLOOKUP(BF$9,Realizado!$C$9:$AZ$40,$A36,0)</f>
        <v>2277.8594247805204</v>
      </c>
      <c r="BG36" s="34">
        <f>HLOOKUP(BG$9,Programado!$C$9:$AZ$40,$A36,0)</f>
        <v>0</v>
      </c>
      <c r="BH36" s="34">
        <f>HLOOKUP(BH$9,Realizado!$C$9:$AZ$40,$A36,0)</f>
        <v>0</v>
      </c>
      <c r="BI36" s="34">
        <f>HLOOKUP(BI$9,Programado!$C$9:$AZ$40,$A36,0)</f>
        <v>740</v>
      </c>
      <c r="BJ36" s="34">
        <f>HLOOKUP(BJ$9,Realizado!$C$9:$AZ$40,$A36,0)</f>
        <v>740</v>
      </c>
      <c r="BK36" s="34">
        <f>HLOOKUP(BK$9,Programado!$C$9:$AZ$40,$A36,0)</f>
        <v>293.3963</v>
      </c>
      <c r="BL36" s="34">
        <f>HLOOKUP(BL$9,Realizado!$C$9:$AZ$40,$A36,0)</f>
        <v>295.69237764903755</v>
      </c>
      <c r="BM36" s="34">
        <f>HLOOKUP(BM$9,Programado!$C$9:$AZ$40,$A36,0)</f>
        <v>2999.9999999999995</v>
      </c>
      <c r="BN36" s="34">
        <f>HLOOKUP(BN$9,Realizado!$C$9:$AZ$40,$A36,0)</f>
        <v>3019.8336183524289</v>
      </c>
      <c r="BO36" s="34">
        <f>HLOOKUP(BO$9,Programado!$C$9:$AZ$40,$A36,0)</f>
        <v>257.74630000000002</v>
      </c>
      <c r="BP36" s="34">
        <f>HLOOKUP(BP$9,Realizado!$C$9:$AZ$40,$A36,0)</f>
        <v>255.65798716477127</v>
      </c>
      <c r="BQ36" s="34">
        <f>HLOOKUP(BQ$9,Programado!$C$9:$AZ$40,$A36,0)</f>
        <v>889.17669999999987</v>
      </c>
      <c r="BR36" s="34">
        <f>HLOOKUP(BR$9,Realizado!$C$9:$AZ$40,$A36,0)</f>
        <v>958.8681133078054</v>
      </c>
      <c r="BS36" s="34">
        <f>HLOOKUP(BS$9,Programado!$C$9:$AZ$40,$A36,0)</f>
        <v>0</v>
      </c>
      <c r="BT36" s="34">
        <f>HLOOKUP(BT$9,Realizado!$C$9:$AZ$40,$A36,0)</f>
        <v>0</v>
      </c>
      <c r="BU36" s="34">
        <f>HLOOKUP(BU$9,Programado!$C$9:$AZ$40,$A36,0)</f>
        <v>158.4992</v>
      </c>
      <c r="BV36" s="34">
        <f>HLOOKUP(BV$9,Realizado!$C$9:$AZ$40,$A36,0)</f>
        <v>161.32113890719359</v>
      </c>
      <c r="BW36" s="34">
        <f>HLOOKUP(BW$9,Programado!$C$9:$AZ$40,$A36,0)</f>
        <v>474.55380000000002</v>
      </c>
      <c r="BX36" s="34">
        <f>HLOOKUP(BX$9,Realizado!$C$9:$AZ$40,$A36,0)</f>
        <v>475.76764885504383</v>
      </c>
      <c r="BY36" s="34">
        <f>HLOOKUP(BY$9,Programado!$C$9:$AZ$40,$A36,0)</f>
        <v>219.4983</v>
      </c>
      <c r="BZ36" s="34">
        <f>HLOOKUP(BZ$9,Realizado!$C$9:$AZ$40,$A36,0)</f>
        <v>221.1677768207592</v>
      </c>
      <c r="CA36" s="34">
        <f>HLOOKUP(CA$9,Programado!$C$9:$AZ$40,$A36,0)</f>
        <v>34.199099999999994</v>
      </c>
      <c r="CB36" s="34">
        <f>HLOOKUP(CB$9,Realizado!$C$9:$AZ$40,$A36,0)</f>
        <v>35.456373741598313</v>
      </c>
      <c r="CC36" s="34">
        <f>HLOOKUP(CC$9,Programado!$C$9:$AZ$40,$A36,0)</f>
        <v>231.9992</v>
      </c>
      <c r="CD36" s="34">
        <f>HLOOKUP(CD$9,Realizado!$C$9:$AZ$40,$A36,0)</f>
        <v>229.14559495304545</v>
      </c>
      <c r="CE36" s="34">
        <f>HLOOKUP(CE$9,Programado!$C$9:$AZ$40,$A36,0)</f>
        <v>80.99499999999999</v>
      </c>
      <c r="CF36" s="34">
        <f>HLOOKUP(CF$9,Realizado!$C$9:$AZ$40,$A36,0)</f>
        <v>84.836867036641479</v>
      </c>
      <c r="CG36" s="34">
        <f>HLOOKUP(CG$9,Programado!$C$9:$AZ$40,$A36,0)</f>
        <v>30.996699999999997</v>
      </c>
      <c r="CH36" s="34">
        <f>HLOOKUP(CH$9,Realizado!$C$9:$AZ$40,$A36,0)</f>
        <v>29.256199751762487</v>
      </c>
      <c r="CI36" s="34">
        <f>HLOOKUP(CI$9,Programado!$C$9:$AZ$40,$A36,0)</f>
        <v>199.39499999999998</v>
      </c>
      <c r="CJ36" s="34">
        <f>HLOOKUP(CJ$9,Realizado!$C$9:$AZ$40,$A36,0)</f>
        <v>206.11882605887456</v>
      </c>
      <c r="CK36" s="34">
        <f>HLOOKUP(CK$9,Programado!$C$9:$AZ$40,$A36,0)</f>
        <v>257.79419999999999</v>
      </c>
      <c r="CL36" s="34">
        <f>HLOOKUP(CL$9,Realizado!$C$9:$AZ$40,$A36,0)</f>
        <v>250.45282768899358</v>
      </c>
      <c r="CM36" s="34">
        <f>HLOOKUP(CM$9,Programado!$C$9:$AZ$40,$A36,0)</f>
        <v>180.29329999999999</v>
      </c>
      <c r="CN36" s="34">
        <f>HLOOKUP(CN$9,Realizado!$C$9:$AZ$40,$A36,0)</f>
        <v>183.10833798744034</v>
      </c>
      <c r="CO36" s="34">
        <f>HLOOKUP(CO$9,Programado!$C$9:$AZ$40,$A36,0)</f>
        <v>8.7429999999999986</v>
      </c>
      <c r="CP36" s="34">
        <f>HLOOKUP(CP$9,Realizado!$C$9:$AZ$40,$A36,0)</f>
        <v>8.6442671351719156</v>
      </c>
      <c r="CQ36" s="34">
        <f>HLOOKUP(CQ$9,Programado!$C$9:$AZ$40,$A36,0)</f>
        <v>167.6746</v>
      </c>
      <c r="CR36" s="34">
        <f>HLOOKUP(CR$9,Realizado!$C$9:$AZ$40,$A36,0)</f>
        <v>164.45688065568504</v>
      </c>
      <c r="CS36" s="34">
        <f>HLOOKUP(CS$9,Programado!$C$9:$AZ$40,$A36,0)</f>
        <v>308.69289999999995</v>
      </c>
      <c r="CT36" s="34">
        <f>HLOOKUP(CT$9,Realizado!$C$9:$AZ$40,$A36,0)</f>
        <v>333.88371226249274</v>
      </c>
      <c r="CU36" s="34">
        <f>HLOOKUP(CU$9,Programado!$C$9:$AZ$40,$A36,0)</f>
        <v>697.59709999999995</v>
      </c>
      <c r="CV36" s="34">
        <f>HLOOKUP(CV$9,Realizado!$C$9:$AZ$40,$A36,0)</f>
        <v>728.18132152547912</v>
      </c>
      <c r="CW36" s="34">
        <f>HLOOKUP(CW$9,Programado!$C$9:$AZ$40,$A36,0)</f>
        <v>699.99959999999987</v>
      </c>
      <c r="CX36" s="34">
        <f>HLOOKUP(CX$9,Realizado!$C$9:$AZ$40,$A36,0)</f>
        <v>655.02098416288334</v>
      </c>
      <c r="CY36" s="19">
        <f t="shared" si="0"/>
        <v>21714.306599999993</v>
      </c>
      <c r="CZ36" s="19">
        <f t="shared" si="1"/>
        <v>21481.017079362282</v>
      </c>
    </row>
    <row r="37" spans="1:107">
      <c r="A37" s="41">
        <v>29</v>
      </c>
      <c r="B37" s="18">
        <f t="shared" si="2"/>
        <v>45927</v>
      </c>
      <c r="C37" s="19">
        <f>HLOOKUP(C$9,Programado!$C$9:$AZ$40,$A37,0)</f>
        <v>0</v>
      </c>
      <c r="D37" s="19">
        <f>HLOOKUP(D$9,Realizado!$C$9:$AZ$40,$A37,0)</f>
        <v>0</v>
      </c>
      <c r="E37" s="19">
        <f>HLOOKUP(E$9,Programado!$C$9:$AZ$40,$A37,0)</f>
        <v>58.798000000000002</v>
      </c>
      <c r="F37" s="19">
        <f>HLOOKUP(F$9,Realizado!$C$9:$AZ$40,$A37,0)</f>
        <v>48.054029229766975</v>
      </c>
      <c r="G37" s="19">
        <f>HLOOKUP(G$9,Programado!$C$9:$AZ$40,$A37,0)</f>
        <v>0</v>
      </c>
      <c r="H37" s="19">
        <f>HLOOKUP(H$9,Realizado!$C$9:$AZ$40,$A37,0)</f>
        <v>0</v>
      </c>
      <c r="I37" s="19">
        <f>HLOOKUP(I$9,Programado!$C$9:$AZ$40,$A37,0)</f>
        <v>460.29799999999994</v>
      </c>
      <c r="J37" s="19">
        <f>HLOOKUP(J$9,Realizado!$C$9:$AZ$40,$A37,0)</f>
        <v>510.02033956246947</v>
      </c>
      <c r="K37" s="19">
        <f>HLOOKUP(K$9,Programado!$C$9:$AZ$40,$A37,0)</f>
        <v>0.2742</v>
      </c>
      <c r="L37" s="19">
        <f>HLOOKUP(L$9,Realizado!$C$9:$AZ$40,$A37,0)</f>
        <v>0.1385978014850017</v>
      </c>
      <c r="M37" s="19">
        <f>HLOOKUP(M$9,Programado!$C$9:$AZ$40,$A37,0)</f>
        <v>40.194199999999995</v>
      </c>
      <c r="N37" s="19">
        <f>HLOOKUP(N$9,Realizado!$C$9:$AZ$40,$A37,0)</f>
        <v>69.070495854947126</v>
      </c>
      <c r="O37" s="19">
        <f>HLOOKUP(O$9,Programado!$C$9:$AZ$40,$A37,0)</f>
        <v>64.238299999999995</v>
      </c>
      <c r="P37" s="19">
        <f>HLOOKUP(P$9,Realizado!$C$9:$AZ$40,$A37,0)</f>
        <v>56.776039812580258</v>
      </c>
      <c r="Q37" s="19">
        <f>HLOOKUP(Q$9,Programado!$C$9:$AZ$40,$A37,0)</f>
        <v>181.74289999999999</v>
      </c>
      <c r="R37" s="19">
        <f>HLOOKUP(R$9,Realizado!$C$9:$AZ$40,$A37,0)</f>
        <v>209.21700043313828</v>
      </c>
      <c r="S37" s="19">
        <f>HLOOKUP(S$9,Programado!$C$9:$AZ$40,$A37,0)</f>
        <v>52.229199999999999</v>
      </c>
      <c r="T37" s="19">
        <f>HLOOKUP(T$9,Realizado!$C$9:$AZ$40,$A37,0)</f>
        <v>52.020821625460535</v>
      </c>
      <c r="U37" s="19">
        <f>HLOOKUP(U$9,Programado!$C$9:$AZ$40,$A37,0)</f>
        <v>194.41089999999997</v>
      </c>
      <c r="V37" s="19">
        <f>HLOOKUP(V$9,Realizado!$C$9:$AZ$40,$A37,0)</f>
        <v>194.46906841554764</v>
      </c>
      <c r="W37" s="19">
        <f>HLOOKUP(W$9,Programado!$C$9:$AZ$40,$A37,0)</f>
        <v>274.82220000000001</v>
      </c>
      <c r="X37" s="19">
        <f>HLOOKUP(X$9,Realizado!$C$9:$AZ$40,$A37,0)</f>
        <v>246.16470796518342</v>
      </c>
      <c r="Y37" s="19">
        <f>HLOOKUP(Y$9,Programado!$C$9:$AZ$40,$A37,0)</f>
        <v>1180.4575</v>
      </c>
      <c r="Z37" s="19">
        <f>HLOOKUP(Z$9,Realizado!$C$9:$AZ$40,$A37,0)</f>
        <v>1210.6662723376048</v>
      </c>
      <c r="AA37" s="19">
        <f>HLOOKUP(AA$9,Programado!$C$9:$AZ$40,$A37,0)</f>
        <v>1010.8449999999999</v>
      </c>
      <c r="AB37" s="19">
        <f>HLOOKUP(AB$9,Realizado!$C$9:$AZ$40,$A37,0)</f>
        <v>1027.8421000553353</v>
      </c>
      <c r="AC37" s="19">
        <f>HLOOKUP(AC$9,Programado!$C$9:$AZ$40,$A37,0)</f>
        <v>570</v>
      </c>
      <c r="AD37" s="19">
        <f>HLOOKUP(AD$9,Realizado!$C$9:$AZ$40,$A37,0)</f>
        <v>472.57882709747332</v>
      </c>
      <c r="AE37" s="19">
        <f>HLOOKUP(AE$9,Programado!$C$9:$AZ$40,$A37,0)</f>
        <v>758.00249999999983</v>
      </c>
      <c r="AF37" s="19">
        <f>HLOOKUP(AF$9,Realizado!$C$9:$AZ$40,$A37,0)</f>
        <v>755.30252535649447</v>
      </c>
      <c r="AG37" s="19">
        <f>HLOOKUP(AG$9,Programado!$C$9:$AZ$40,$A37,0)</f>
        <v>460.87829999999991</v>
      </c>
      <c r="AH37" s="19">
        <f>HLOOKUP(AH$9,Realizado!$C$9:$AZ$40,$A37,0)</f>
        <v>440.20109388247778</v>
      </c>
      <c r="AI37" s="19">
        <f>HLOOKUP(AI$9,Programado!$C$9:$AZ$40,$A37,0)</f>
        <v>445.75129999999996</v>
      </c>
      <c r="AJ37" s="19">
        <f>HLOOKUP(AJ$9,Realizado!$C$9:$AZ$40,$A37,0)</f>
        <v>410.56636396495765</v>
      </c>
      <c r="AK37" s="19">
        <f>HLOOKUP(AK$9,Programado!$C$9:$AZ$40,$A37,0)</f>
        <v>290.49829999999997</v>
      </c>
      <c r="AL37" s="19">
        <f>HLOOKUP(AL$9,Realizado!$C$9:$AZ$40,$A37,0)</f>
        <v>253.50208093741651</v>
      </c>
      <c r="AM37" s="19">
        <f>HLOOKUP(AM$9,Programado!$C$9:$AZ$40,$A37,0)</f>
        <v>135.80879999999999</v>
      </c>
      <c r="AN37" s="19">
        <f>HLOOKUP(AN$9,Realizado!$C$9:$AZ$40,$A37,0)</f>
        <v>91.931090674354479</v>
      </c>
      <c r="AO37" s="19">
        <f>HLOOKUP(AO$9,Programado!$C$9:$AZ$40,$A37,0)</f>
        <v>31.999600000000001</v>
      </c>
      <c r="AP37" s="19">
        <f>HLOOKUP(AP$9,Realizado!$C$9:$AZ$40,$A37,0)</f>
        <v>25.789110067805957</v>
      </c>
      <c r="AQ37" s="19">
        <f>HLOOKUP(AQ$9,Programado!$C$9:$AZ$40,$A37,0)</f>
        <v>25.554199999999998</v>
      </c>
      <c r="AR37" s="19">
        <f>HLOOKUP(AR$9,Realizado!$C$9:$AZ$40,$A37,0)</f>
        <v>17.597899575786176</v>
      </c>
      <c r="AS37" s="19">
        <f>HLOOKUP(AS$9,Programado!$C$9:$AZ$40,$A37,0)</f>
        <v>340.28379999999999</v>
      </c>
      <c r="AT37" s="19">
        <f>HLOOKUP(AT$9,Realizado!$C$9:$AZ$40,$A37,0)</f>
        <v>336.55406564855099</v>
      </c>
      <c r="AU37" s="19">
        <f>HLOOKUP(AU$9,Programado!$C$9:$AZ$40,$A37,0)</f>
        <v>229.82579999999996</v>
      </c>
      <c r="AV37" s="19">
        <f>HLOOKUP(AV$9,Realizado!$C$9:$AZ$40,$A37,0)</f>
        <v>207.61548541172354</v>
      </c>
      <c r="AW37" s="19">
        <f>HLOOKUP(AW$9,Programado!$C$9:$AZ$40,$A37,0)</f>
        <v>71.786699999999996</v>
      </c>
      <c r="AX37" s="19">
        <f>HLOOKUP(AX$9,Realizado!$C$9:$AZ$40,$A37,0)</f>
        <v>170.09703374164815</v>
      </c>
      <c r="AY37" s="19">
        <f>HLOOKUP(AY$9,Programado!$C$9:$AZ$40,$A37,0)</f>
        <v>114.84419999999999</v>
      </c>
      <c r="AZ37" s="19">
        <f>HLOOKUP(AZ$9,Realizado!$C$9:$AZ$40,$A37,0)</f>
        <v>6.8853886524966814</v>
      </c>
      <c r="BA37" s="19">
        <f>HLOOKUP(BA$9,Programado!$C$9:$AZ$40,$A37,0)</f>
        <v>410.00129999999996</v>
      </c>
      <c r="BB37" s="19">
        <f>HLOOKUP(BB$9,Realizado!$C$9:$AZ$40,$A37,0)</f>
        <v>407.57056042222092</v>
      </c>
      <c r="BC37" s="19">
        <f>HLOOKUP(BC$9,Programado!$C$9:$AZ$40,$A37,0)</f>
        <v>1200</v>
      </c>
      <c r="BD37" s="19">
        <f>HLOOKUP(BD$9,Realizado!$C$9:$AZ$40,$A37,0)</f>
        <v>1171.3240666181994</v>
      </c>
      <c r="BE37" s="19">
        <f>HLOOKUP(BE$9,Programado!$C$9:$AZ$40,$A37,0)</f>
        <v>2300</v>
      </c>
      <c r="BF37" s="19">
        <f>HLOOKUP(BF$9,Realizado!$C$9:$AZ$40,$A37,0)</f>
        <v>2294.9364432571083</v>
      </c>
      <c r="BG37" s="19">
        <f>HLOOKUP(BG$9,Programado!$C$9:$AZ$40,$A37,0)</f>
        <v>0</v>
      </c>
      <c r="BH37" s="19">
        <f>HLOOKUP(BH$9,Realizado!$C$9:$AZ$40,$A37,0)</f>
        <v>0</v>
      </c>
      <c r="BI37" s="19">
        <f>HLOOKUP(BI$9,Programado!$C$9:$AZ$40,$A37,0)</f>
        <v>820.0012999999999</v>
      </c>
      <c r="BJ37" s="19">
        <f>HLOOKUP(BJ$9,Realizado!$C$9:$AZ$40,$A37,0)</f>
        <v>820.0012999999999</v>
      </c>
      <c r="BK37" s="19">
        <f>HLOOKUP(BK$9,Programado!$C$9:$AZ$40,$A37,0)</f>
        <v>268.73</v>
      </c>
      <c r="BL37" s="19">
        <f>HLOOKUP(BL$9,Realizado!$C$9:$AZ$40,$A37,0)</f>
        <v>270.64129417211791</v>
      </c>
      <c r="BM37" s="19">
        <f>HLOOKUP(BM$9,Programado!$C$9:$AZ$40,$A37,0)</f>
        <v>1999.9999999999998</v>
      </c>
      <c r="BN37" s="19">
        <f>HLOOKUP(BN$9,Realizado!$C$9:$AZ$40,$A37,0)</f>
        <v>2001.1956374720091</v>
      </c>
      <c r="BO37" s="19">
        <f>HLOOKUP(BO$9,Programado!$C$9:$AZ$40,$A37,0)</f>
        <v>231.97</v>
      </c>
      <c r="BP37" s="19">
        <f>HLOOKUP(BP$9,Realizado!$C$9:$AZ$40,$A37,0)</f>
        <v>247.5892896230003</v>
      </c>
      <c r="BQ37" s="19">
        <f>HLOOKUP(BQ$9,Programado!$C$9:$AZ$40,$A37,0)</f>
        <v>778.97579999999994</v>
      </c>
      <c r="BR37" s="19">
        <f>HLOOKUP(BR$9,Realizado!$C$9:$AZ$40,$A37,0)</f>
        <v>807.28420717728045</v>
      </c>
      <c r="BS37" s="19">
        <f>HLOOKUP(BS$9,Programado!$C$9:$AZ$40,$A37,0)</f>
        <v>0</v>
      </c>
      <c r="BT37" s="19">
        <f>HLOOKUP(BT$9,Realizado!$C$9:$AZ$40,$A37,0)</f>
        <v>0</v>
      </c>
      <c r="BU37" s="19">
        <f>HLOOKUP(BU$9,Programado!$C$9:$AZ$40,$A37,0)</f>
        <v>84.997900000000001</v>
      </c>
      <c r="BV37" s="19">
        <f>HLOOKUP(BV$9,Realizado!$C$9:$AZ$40,$A37,0)</f>
        <v>81.514004852102602</v>
      </c>
      <c r="BW37" s="19">
        <f>HLOOKUP(BW$9,Programado!$C$9:$AZ$40,$A37,0)</f>
        <v>404.53709999999995</v>
      </c>
      <c r="BX37" s="19">
        <f>HLOOKUP(BX$9,Realizado!$C$9:$AZ$40,$A37,0)</f>
        <v>362.57855070611294</v>
      </c>
      <c r="BY37" s="19">
        <f>HLOOKUP(BY$9,Programado!$C$9:$AZ$40,$A37,0)</f>
        <v>126.99789999999999</v>
      </c>
      <c r="BZ37" s="19">
        <f>HLOOKUP(BZ$9,Realizado!$C$9:$AZ$40,$A37,0)</f>
        <v>131.06821454049643</v>
      </c>
      <c r="CA37" s="19">
        <f>HLOOKUP(CA$9,Programado!$C$9:$AZ$40,$A37,0)</f>
        <v>22.499599999999997</v>
      </c>
      <c r="CB37" s="19">
        <f>HLOOKUP(CB$9,Realizado!$C$9:$AZ$40,$A37,0)</f>
        <v>22.766230358821666</v>
      </c>
      <c r="CC37" s="19">
        <f>HLOOKUP(CC$9,Programado!$C$9:$AZ$40,$A37,0)</f>
        <v>230.4975</v>
      </c>
      <c r="CD37" s="19">
        <f>HLOOKUP(CD$9,Realizado!$C$9:$AZ$40,$A37,0)</f>
        <v>241.49688413644668</v>
      </c>
      <c r="CE37" s="19">
        <f>HLOOKUP(CE$9,Programado!$C$9:$AZ$40,$A37,0)</f>
        <v>64.695399999999992</v>
      </c>
      <c r="CF37" s="19">
        <f>HLOOKUP(CF$9,Realizado!$C$9:$AZ$40,$A37,0)</f>
        <v>66.788591626242521</v>
      </c>
      <c r="CG37" s="19">
        <f>HLOOKUP(CG$9,Programado!$C$9:$AZ$40,$A37,0)</f>
        <v>17.996700000000001</v>
      </c>
      <c r="CH37" s="19">
        <f>HLOOKUP(CH$9,Realizado!$C$9:$AZ$40,$A37,0)</f>
        <v>16.746206702830953</v>
      </c>
      <c r="CI37" s="19">
        <f>HLOOKUP(CI$9,Programado!$C$9:$AZ$40,$A37,0)</f>
        <v>191.09550000000002</v>
      </c>
      <c r="CJ37" s="19">
        <f>HLOOKUP(CJ$9,Realizado!$C$9:$AZ$40,$A37,0)</f>
        <v>199.70599109253095</v>
      </c>
      <c r="CK37" s="19">
        <f>HLOOKUP(CK$9,Programado!$C$9:$AZ$40,$A37,0)</f>
        <v>248.99869999999999</v>
      </c>
      <c r="CL37" s="19">
        <f>HLOOKUP(CL$9,Realizado!$C$9:$AZ$40,$A37,0)</f>
        <v>257.17426560791523</v>
      </c>
      <c r="CM37" s="19">
        <f>HLOOKUP(CM$9,Programado!$C$9:$AZ$40,$A37,0)</f>
        <v>90.995099999999994</v>
      </c>
      <c r="CN37" s="19">
        <f>HLOOKUP(CN$9,Realizado!$C$9:$AZ$40,$A37,0)</f>
        <v>89.210338087756199</v>
      </c>
      <c r="CO37" s="19">
        <f>HLOOKUP(CO$9,Programado!$C$9:$AZ$40,$A37,0)</f>
        <v>4.3978999999999999</v>
      </c>
      <c r="CP37" s="19">
        <f>HLOOKUP(CP$9,Realizado!$C$9:$AZ$40,$A37,0)</f>
        <v>4.113968784504519</v>
      </c>
      <c r="CQ37" s="19">
        <f>HLOOKUP(CQ$9,Programado!$C$9:$AZ$40,$A37,0)</f>
        <v>135.6842</v>
      </c>
      <c r="CR37" s="19">
        <f>HLOOKUP(CR$9,Realizado!$C$9:$AZ$40,$A37,0)</f>
        <v>123.57481851127248</v>
      </c>
      <c r="CS37" s="19">
        <f>HLOOKUP(CS$9,Programado!$C$9:$AZ$40,$A37,0)</f>
        <v>248.22380000000001</v>
      </c>
      <c r="CT37" s="19">
        <f>HLOOKUP(CT$9,Realizado!$C$9:$AZ$40,$A37,0)</f>
        <v>225.45010038153532</v>
      </c>
      <c r="CU37" s="19">
        <f>HLOOKUP(CU$9,Programado!$C$9:$AZ$40,$A37,0)</f>
        <v>675.74540000000002</v>
      </c>
      <c r="CV37" s="19">
        <f>HLOOKUP(CV$9,Realizado!$C$9:$AZ$40,$A37,0)</f>
        <v>754.32268983535869</v>
      </c>
      <c r="CW37" s="19">
        <f>HLOOKUP(CW$9,Programado!$C$9:$AZ$40,$A37,0)</f>
        <v>700.00009999999997</v>
      </c>
      <c r="CX37" s="19">
        <f>HLOOKUP(CX$9,Realizado!$C$9:$AZ$40,$A37,0)</f>
        <v>619.68524680555413</v>
      </c>
      <c r="CY37" s="19">
        <f t="shared" si="0"/>
        <v>18250.585099999997</v>
      </c>
      <c r="CZ37" s="19">
        <f t="shared" si="1"/>
        <v>18029.799338876124</v>
      </c>
      <c r="DA37" s="1"/>
      <c r="DB37" s="1"/>
      <c r="DC37" s="1"/>
    </row>
    <row r="38" spans="1:107" s="38" customFormat="1">
      <c r="A38" s="42">
        <v>30</v>
      </c>
      <c r="B38" s="35">
        <f t="shared" si="2"/>
        <v>45928</v>
      </c>
      <c r="C38" s="34">
        <f>HLOOKUP(C$9,Programado!$C$9:$AZ$40,$A38,0)</f>
        <v>0</v>
      </c>
      <c r="D38" s="34">
        <f>HLOOKUP(D$9,Realizado!$C$9:$AZ$40,$A38,0)</f>
        <v>0</v>
      </c>
      <c r="E38" s="34">
        <f>HLOOKUP(E$9,Programado!$C$9:$AZ$40,$A38,0)</f>
        <v>103.66919999999999</v>
      </c>
      <c r="F38" s="34">
        <f>HLOOKUP(F$9,Realizado!$C$9:$AZ$40,$A38,0)</f>
        <v>35.186148240830647</v>
      </c>
      <c r="G38" s="34">
        <f>HLOOKUP(G$9,Programado!$C$9:$AZ$40,$A38,0)</f>
        <v>0</v>
      </c>
      <c r="H38" s="34">
        <f>HLOOKUP(H$9,Realizado!$C$9:$AZ$40,$A38,0)</f>
        <v>0</v>
      </c>
      <c r="I38" s="34">
        <f>HLOOKUP(I$9,Programado!$C$9:$AZ$40,$A38,0)</f>
        <v>465.00040000000001</v>
      </c>
      <c r="J38" s="34">
        <f>HLOOKUP(J$9,Realizado!$C$9:$AZ$40,$A38,0)</f>
        <v>453.84614126697534</v>
      </c>
      <c r="K38" s="34">
        <f>HLOOKUP(K$9,Programado!$C$9:$AZ$40,$A38,0)</f>
        <v>0.29749999999999999</v>
      </c>
      <c r="L38" s="34">
        <f>HLOOKUP(L$9,Realizado!$C$9:$AZ$40,$A38,0)</f>
        <v>0</v>
      </c>
      <c r="M38" s="34">
        <f>HLOOKUP(M$9,Programado!$C$9:$AZ$40,$A38,0)</f>
        <v>66.847599999999986</v>
      </c>
      <c r="N38" s="34">
        <f>HLOOKUP(N$9,Realizado!$C$9:$AZ$40,$A38,0)</f>
        <v>56.423513489654262</v>
      </c>
      <c r="O38" s="34">
        <f>HLOOKUP(O$9,Programado!$C$9:$AZ$40,$A38,0)</f>
        <v>46.921300000000002</v>
      </c>
      <c r="P38" s="34">
        <f>HLOOKUP(P$9,Realizado!$C$9:$AZ$40,$A38,0)</f>
        <v>40.968920341087738</v>
      </c>
      <c r="Q38" s="34">
        <f>HLOOKUP(Q$9,Programado!$C$9:$AZ$40,$A38,0)</f>
        <v>149.80669999999998</v>
      </c>
      <c r="R38" s="34">
        <f>HLOOKUP(R$9,Realizado!$C$9:$AZ$40,$A38,0)</f>
        <v>153.92586047051023</v>
      </c>
      <c r="S38" s="34">
        <f>HLOOKUP(S$9,Programado!$C$9:$AZ$40,$A38,0)</f>
        <v>49.402900000000002</v>
      </c>
      <c r="T38" s="34">
        <f>HLOOKUP(T$9,Realizado!$C$9:$AZ$40,$A38,0)</f>
        <v>50.443701961754023</v>
      </c>
      <c r="U38" s="34">
        <f>HLOOKUP(U$9,Programado!$C$9:$AZ$40,$A38,0)</f>
        <v>164.72419999999997</v>
      </c>
      <c r="V38" s="34">
        <f>HLOOKUP(V$9,Realizado!$C$9:$AZ$40,$A38,0)</f>
        <v>164.08156746017445</v>
      </c>
      <c r="W38" s="34">
        <f>HLOOKUP(W$9,Programado!$C$9:$AZ$40,$A38,0)</f>
        <v>263.09289999999999</v>
      </c>
      <c r="X38" s="34">
        <f>HLOOKUP(X$9,Realizado!$C$9:$AZ$40,$A38,0)</f>
        <v>229.04184766257234</v>
      </c>
      <c r="Y38" s="34">
        <f>HLOOKUP(Y$9,Programado!$C$9:$AZ$40,$A38,0)</f>
        <v>1159.4749999999999</v>
      </c>
      <c r="Z38" s="34">
        <f>HLOOKUP(Z$9,Realizado!$C$9:$AZ$40,$A38,0)</f>
        <v>1167.9628688715486</v>
      </c>
      <c r="AA38" s="34">
        <f>HLOOKUP(AA$9,Programado!$C$9:$AZ$40,$A38,0)</f>
        <v>929.62379999999996</v>
      </c>
      <c r="AB38" s="34">
        <f>HLOOKUP(AB$9,Realizado!$C$9:$AZ$40,$A38,0)</f>
        <v>1006.0345268301875</v>
      </c>
      <c r="AC38" s="34">
        <f>HLOOKUP(AC$9,Programado!$C$9:$AZ$40,$A38,0)</f>
        <v>494.99829999999997</v>
      </c>
      <c r="AD38" s="34">
        <f>HLOOKUP(AD$9,Realizado!$C$9:$AZ$40,$A38,0)</f>
        <v>387.11545510518295</v>
      </c>
      <c r="AE38" s="34">
        <f>HLOOKUP(AE$9,Programado!$C$9:$AZ$40,$A38,0)</f>
        <v>690.00419999999997</v>
      </c>
      <c r="AF38" s="34">
        <f>HLOOKUP(AF$9,Realizado!$C$9:$AZ$40,$A38,0)</f>
        <v>672.59797343206162</v>
      </c>
      <c r="AG38" s="34">
        <f>HLOOKUP(AG$9,Programado!$C$9:$AZ$40,$A38,0)</f>
        <v>448.87329999999992</v>
      </c>
      <c r="AH38" s="34">
        <f>HLOOKUP(AH$9,Realizado!$C$9:$AZ$40,$A38,0)</f>
        <v>382.85886730638487</v>
      </c>
      <c r="AI38" s="34">
        <f>HLOOKUP(AI$9,Programado!$C$9:$AZ$40,$A38,0)</f>
        <v>455.99999999999994</v>
      </c>
      <c r="AJ38" s="34">
        <f>HLOOKUP(AJ$9,Realizado!$C$9:$AZ$40,$A38,0)</f>
        <v>416.84830261524405</v>
      </c>
      <c r="AK38" s="34">
        <f>HLOOKUP(AK$9,Programado!$C$9:$AZ$40,$A38,0)</f>
        <v>173.81130000000002</v>
      </c>
      <c r="AL38" s="34">
        <f>HLOOKUP(AL$9,Realizado!$C$9:$AZ$40,$A38,0)</f>
        <v>164.44964247262868</v>
      </c>
      <c r="AM38" s="34">
        <f>HLOOKUP(AM$9,Programado!$C$9:$AZ$40,$A38,0)</f>
        <v>66.001300000000001</v>
      </c>
      <c r="AN38" s="34">
        <f>HLOOKUP(AN$9,Realizado!$C$9:$AZ$40,$A38,0)</f>
        <v>53.378114988939487</v>
      </c>
      <c r="AO38" s="34">
        <f>HLOOKUP(AO$9,Programado!$C$9:$AZ$40,$A38,0)</f>
        <v>14.0017</v>
      </c>
      <c r="AP38" s="34">
        <f>HLOOKUP(AP$9,Realizado!$C$9:$AZ$40,$A38,0)</f>
        <v>12.967338985746649</v>
      </c>
      <c r="AQ38" s="34">
        <f>HLOOKUP(AQ$9,Programado!$C$9:$AZ$40,$A38,0)</f>
        <v>9.0525000000000002</v>
      </c>
      <c r="AR38" s="34">
        <f>HLOOKUP(AR$9,Realizado!$C$9:$AZ$40,$A38,0)</f>
        <v>0.59701606171585841</v>
      </c>
      <c r="AS38" s="34">
        <f>HLOOKUP(AS$9,Programado!$C$9:$AZ$40,$A38,0)</f>
        <v>314.78669999999994</v>
      </c>
      <c r="AT38" s="34">
        <f>HLOOKUP(AT$9,Realizado!$C$9:$AZ$40,$A38,0)</f>
        <v>312.8798454374475</v>
      </c>
      <c r="AU38" s="34">
        <f>HLOOKUP(AU$9,Programado!$C$9:$AZ$40,$A38,0)</f>
        <v>181.93539999999999</v>
      </c>
      <c r="AV38" s="34">
        <f>HLOOKUP(AV$9,Realizado!$C$9:$AZ$40,$A38,0)</f>
        <v>118.94372175952508</v>
      </c>
      <c r="AW38" s="34">
        <f>HLOOKUP(AW$9,Programado!$C$9:$AZ$40,$A38,0)</f>
        <v>32.023800000000001</v>
      </c>
      <c r="AX38" s="34">
        <f>HLOOKUP(AX$9,Realizado!$C$9:$AZ$40,$A38,0)</f>
        <v>161.08388735146008</v>
      </c>
      <c r="AY38" s="34">
        <f>HLOOKUP(AY$9,Programado!$C$9:$AZ$40,$A38,0)</f>
        <v>113.4867</v>
      </c>
      <c r="AZ38" s="34">
        <f>HLOOKUP(AZ$9,Realizado!$C$9:$AZ$40,$A38,0)</f>
        <v>2.2953082714015181</v>
      </c>
      <c r="BA38" s="34">
        <f>HLOOKUP(BA$9,Programado!$C$9:$AZ$40,$A38,0)</f>
        <v>410</v>
      </c>
      <c r="BB38" s="34">
        <f>HLOOKUP(BB$9,Realizado!$C$9:$AZ$40,$A38,0)</f>
        <v>402.86332870795565</v>
      </c>
      <c r="BC38" s="34">
        <f>HLOOKUP(BC$9,Programado!$C$9:$AZ$40,$A38,0)</f>
        <v>1200</v>
      </c>
      <c r="BD38" s="34">
        <f>HLOOKUP(BD$9,Realizado!$C$9:$AZ$40,$A38,0)</f>
        <v>1185.1278178682257</v>
      </c>
      <c r="BE38" s="34">
        <f>HLOOKUP(BE$9,Programado!$C$9:$AZ$40,$A38,0)</f>
        <v>2300.0000999999997</v>
      </c>
      <c r="BF38" s="34">
        <f>HLOOKUP(BF$9,Realizado!$C$9:$AZ$40,$A38,0)</f>
        <v>2231.7468370949591</v>
      </c>
      <c r="BG38" s="34">
        <f>HLOOKUP(BG$9,Programado!$C$9:$AZ$40,$A38,0)</f>
        <v>0</v>
      </c>
      <c r="BH38" s="34">
        <f>HLOOKUP(BH$9,Realizado!$C$9:$AZ$40,$A38,0)</f>
        <v>0</v>
      </c>
      <c r="BI38" s="34">
        <f>HLOOKUP(BI$9,Programado!$C$9:$AZ$40,$A38,0)</f>
        <v>2490</v>
      </c>
      <c r="BJ38" s="34">
        <f>HLOOKUP(BJ$9,Realizado!$C$9:$AZ$40,$A38,0)</f>
        <v>2490</v>
      </c>
      <c r="BK38" s="34">
        <f>HLOOKUP(BK$9,Programado!$C$9:$AZ$40,$A38,0)</f>
        <v>242.48289999999997</v>
      </c>
      <c r="BL38" s="34">
        <f>HLOOKUP(BL$9,Realizado!$C$9:$AZ$40,$A38,0)</f>
        <v>243.06730177880493</v>
      </c>
      <c r="BM38" s="34">
        <f>HLOOKUP(BM$9,Programado!$C$9:$AZ$40,$A38,0)</f>
        <v>1999.9999999999998</v>
      </c>
      <c r="BN38" s="34">
        <f>HLOOKUP(BN$9,Realizado!$C$9:$AZ$40,$A38,0)</f>
        <v>1994.4524523084829</v>
      </c>
      <c r="BO38" s="34">
        <f>HLOOKUP(BO$9,Programado!$C$9:$AZ$40,$A38,0)</f>
        <v>199.53629999999998</v>
      </c>
      <c r="BP38" s="34">
        <f>HLOOKUP(BP$9,Realizado!$C$9:$AZ$40,$A38,0)</f>
        <v>193.81361072767362</v>
      </c>
      <c r="BQ38" s="34">
        <f>HLOOKUP(BQ$9,Programado!$C$9:$AZ$40,$A38,0)</f>
        <v>745.67960000000005</v>
      </c>
      <c r="BR38" s="34">
        <f>HLOOKUP(BR$9,Realizado!$C$9:$AZ$40,$A38,0)</f>
        <v>757.2860555947683</v>
      </c>
      <c r="BS38" s="34">
        <f>HLOOKUP(BS$9,Programado!$C$9:$AZ$40,$A38,0)</f>
        <v>0</v>
      </c>
      <c r="BT38" s="34">
        <f>HLOOKUP(BT$9,Realizado!$C$9:$AZ$40,$A38,0)</f>
        <v>0</v>
      </c>
      <c r="BU38" s="34">
        <f>HLOOKUP(BU$9,Programado!$C$9:$AZ$40,$A38,0)</f>
        <v>55.797899999999998</v>
      </c>
      <c r="BV38" s="34">
        <f>HLOOKUP(BV$9,Realizado!$C$9:$AZ$40,$A38,0)</f>
        <v>60.378510327774677</v>
      </c>
      <c r="BW38" s="34">
        <f>HLOOKUP(BW$9,Programado!$C$9:$AZ$40,$A38,0)</f>
        <v>327.7088</v>
      </c>
      <c r="BX38" s="34">
        <f>HLOOKUP(BX$9,Realizado!$C$9:$AZ$40,$A38,0)</f>
        <v>308.53157398660267</v>
      </c>
      <c r="BY38" s="34">
        <f>HLOOKUP(BY$9,Programado!$C$9:$AZ$40,$A38,0)</f>
        <v>69.497500000000002</v>
      </c>
      <c r="BZ38" s="34">
        <f>HLOOKUP(BZ$9,Realizado!$C$9:$AZ$40,$A38,0)</f>
        <v>74.64764994023551</v>
      </c>
      <c r="CA38" s="34">
        <f>HLOOKUP(CA$9,Programado!$C$9:$AZ$40,$A38,0)</f>
        <v>10.6975</v>
      </c>
      <c r="CB38" s="34">
        <f>HLOOKUP(CB$9,Realizado!$C$9:$AZ$40,$A38,0)</f>
        <v>10.249267207687787</v>
      </c>
      <c r="CC38" s="34">
        <f>HLOOKUP(CC$9,Programado!$C$9:$AZ$40,$A38,0)</f>
        <v>228.9983</v>
      </c>
      <c r="CD38" s="34">
        <f>HLOOKUP(CD$9,Realizado!$C$9:$AZ$40,$A38,0)</f>
        <v>224.44158020902768</v>
      </c>
      <c r="CE38" s="34">
        <f>HLOOKUP(CE$9,Programado!$C$9:$AZ$40,$A38,0)</f>
        <v>50.796700000000001</v>
      </c>
      <c r="CF38" s="34">
        <f>HLOOKUP(CF$9,Realizado!$C$9:$AZ$40,$A38,0)</f>
        <v>51.969082020650859</v>
      </c>
      <c r="CG38" s="34">
        <f>HLOOKUP(CG$9,Programado!$C$9:$AZ$40,$A38,0)</f>
        <v>13.496699999999999</v>
      </c>
      <c r="CH38" s="34">
        <f>HLOOKUP(CH$9,Realizado!$C$9:$AZ$40,$A38,0)</f>
        <v>15.455129310274339</v>
      </c>
      <c r="CI38" s="34">
        <f>HLOOKUP(CI$9,Programado!$C$9:$AZ$40,$A38,0)</f>
        <v>186.39419999999998</v>
      </c>
      <c r="CJ38" s="34">
        <f>HLOOKUP(CJ$9,Realizado!$C$9:$AZ$40,$A38,0)</f>
        <v>194.45126695043726</v>
      </c>
      <c r="CK38" s="34">
        <f>HLOOKUP(CK$9,Programado!$C$9:$AZ$40,$A38,0)</f>
        <v>252.49459999999999</v>
      </c>
      <c r="CL38" s="34">
        <f>HLOOKUP(CL$9,Realizado!$C$9:$AZ$40,$A38,0)</f>
        <v>247.11170495479629</v>
      </c>
      <c r="CM38" s="34">
        <f>HLOOKUP(CM$9,Programado!$C$9:$AZ$40,$A38,0)</f>
        <v>50.671199999999999</v>
      </c>
      <c r="CN38" s="34">
        <f>HLOOKUP(CN$9,Realizado!$C$9:$AZ$40,$A38,0)</f>
        <v>53.078936755946614</v>
      </c>
      <c r="CO38" s="34">
        <f>HLOOKUP(CO$9,Programado!$C$9:$AZ$40,$A38,0)</f>
        <v>2.0966999999999998</v>
      </c>
      <c r="CP38" s="34">
        <f>HLOOKUP(CP$9,Realizado!$C$9:$AZ$40,$A38,0)</f>
        <v>1.7076750395734253</v>
      </c>
      <c r="CQ38" s="34">
        <f>HLOOKUP(CQ$9,Programado!$C$9:$AZ$40,$A38,0)</f>
        <v>119.9892</v>
      </c>
      <c r="CR38" s="34">
        <f>HLOOKUP(CR$9,Realizado!$C$9:$AZ$40,$A38,0)</f>
        <v>109.11132027970805</v>
      </c>
      <c r="CS38" s="34">
        <f>HLOOKUP(CS$9,Programado!$C$9:$AZ$40,$A38,0)</f>
        <v>226.18260000000001</v>
      </c>
      <c r="CT38" s="34">
        <f>HLOOKUP(CT$9,Realizado!$C$9:$AZ$40,$A38,0)</f>
        <v>225.23536761753246</v>
      </c>
      <c r="CU38" s="34">
        <f>HLOOKUP(CU$9,Programado!$C$9:$AZ$40,$A38,0)</f>
        <v>639.04669999999999</v>
      </c>
      <c r="CV38" s="34">
        <f>HLOOKUP(CV$9,Realizado!$C$9:$AZ$40,$A38,0)</f>
        <v>627.17060040916226</v>
      </c>
      <c r="CW38" s="34">
        <f>HLOOKUP(CW$9,Programado!$C$9:$AZ$40,$A38,0)</f>
        <v>699.99999999999989</v>
      </c>
      <c r="CX38" s="34">
        <f>HLOOKUP(CX$9,Realizado!$C$9:$AZ$40,$A38,0)</f>
        <v>703.33237101242787</v>
      </c>
      <c r="CY38" s="19">
        <f t="shared" si="0"/>
        <v>18915.404199999994</v>
      </c>
      <c r="CZ38" s="19">
        <f t="shared" si="1"/>
        <v>18449.160010485743</v>
      </c>
    </row>
    <row r="39" spans="1:107">
      <c r="A39" s="41">
        <v>31</v>
      </c>
      <c r="B39" s="18">
        <f t="shared" si="2"/>
        <v>45929</v>
      </c>
      <c r="C39" s="19">
        <f>HLOOKUP(C$9,Programado!$C$9:$AZ$40,$A39,0)</f>
        <v>0</v>
      </c>
      <c r="D39" s="19">
        <f>HLOOKUP(D$9,Realizado!$C$9:$AZ$40,$A39,0)</f>
        <v>0</v>
      </c>
      <c r="E39" s="19">
        <f>HLOOKUP(E$9,Programado!$C$9:$AZ$40,$A39,0)</f>
        <v>95.068299999999994</v>
      </c>
      <c r="F39" s="19">
        <f>HLOOKUP(F$9,Realizado!$C$9:$AZ$40,$A39,0)</f>
        <v>63.66652200130185</v>
      </c>
      <c r="G39" s="19">
        <f>HLOOKUP(G$9,Programado!$C$9:$AZ$40,$A39,0)</f>
        <v>0</v>
      </c>
      <c r="H39" s="19">
        <f>HLOOKUP(H$9,Realizado!$C$9:$AZ$40,$A39,0)</f>
        <v>0</v>
      </c>
      <c r="I39" s="19">
        <f>HLOOKUP(I$9,Programado!$C$9:$AZ$40,$A39,0)</f>
        <v>410.00079999999997</v>
      </c>
      <c r="J39" s="19">
        <f>HLOOKUP(J$9,Realizado!$C$9:$AZ$40,$A39,0)</f>
        <v>414.35005713741276</v>
      </c>
      <c r="K39" s="19">
        <f>HLOOKUP(K$9,Programado!$C$9:$AZ$40,$A39,0)</f>
        <v>0.27999999999999997</v>
      </c>
      <c r="L39" s="19">
        <f>HLOOKUP(L$9,Realizado!$C$9:$AZ$40,$A39,0)</f>
        <v>0</v>
      </c>
      <c r="M39" s="19">
        <f>HLOOKUP(M$9,Programado!$C$9:$AZ$40,$A39,0)</f>
        <v>66.214699999999993</v>
      </c>
      <c r="N39" s="19">
        <f>HLOOKUP(N$9,Realizado!$C$9:$AZ$40,$A39,0)</f>
        <v>65.21308044765955</v>
      </c>
      <c r="O39" s="19">
        <f>HLOOKUP(O$9,Programado!$C$9:$AZ$40,$A39,0)</f>
        <v>67.750100000000003</v>
      </c>
      <c r="P39" s="19">
        <f>HLOOKUP(P$9,Realizado!$C$9:$AZ$40,$A39,0)</f>
        <v>51.094602275111001</v>
      </c>
      <c r="Q39" s="19">
        <f>HLOOKUP(Q$9,Programado!$C$9:$AZ$40,$A39,0)</f>
        <v>167.54000000000002</v>
      </c>
      <c r="R39" s="19">
        <f>HLOOKUP(R$9,Realizado!$C$9:$AZ$40,$A39,0)</f>
        <v>181.56446034962204</v>
      </c>
      <c r="S39" s="19">
        <f>HLOOKUP(S$9,Programado!$C$9:$AZ$40,$A39,0)</f>
        <v>56.47</v>
      </c>
      <c r="T39" s="19">
        <f>HLOOKUP(T$9,Realizado!$C$9:$AZ$40,$A39,0)</f>
        <v>50.754407671466055</v>
      </c>
      <c r="U39" s="19">
        <f>HLOOKUP(U$9,Programado!$C$9:$AZ$40,$A39,0)</f>
        <v>253.3596</v>
      </c>
      <c r="V39" s="19">
        <f>HLOOKUP(V$9,Realizado!$C$9:$AZ$40,$A39,0)</f>
        <v>94.785079445358832</v>
      </c>
      <c r="W39" s="19">
        <f>HLOOKUP(W$9,Programado!$C$9:$AZ$40,$A39,0)</f>
        <v>298.66499999999996</v>
      </c>
      <c r="X39" s="19">
        <f>HLOOKUP(X$9,Realizado!$C$9:$AZ$40,$A39,0)</f>
        <v>261.35416914920734</v>
      </c>
      <c r="Y39" s="19">
        <f>HLOOKUP(Y$9,Programado!$C$9:$AZ$40,$A39,0)</f>
        <v>1139.8516000000002</v>
      </c>
      <c r="Z39" s="19">
        <f>HLOOKUP(Z$9,Realizado!$C$9:$AZ$40,$A39,0)</f>
        <v>1130.5371731769333</v>
      </c>
      <c r="AA39" s="19">
        <f>HLOOKUP(AA$9,Programado!$C$9:$AZ$40,$A39,0)</f>
        <v>1037.5932999999998</v>
      </c>
      <c r="AB39" s="19">
        <f>HLOOKUP(AB$9,Realizado!$C$9:$AZ$40,$A39,0)</f>
        <v>1033.8109202682233</v>
      </c>
      <c r="AC39" s="19">
        <f>HLOOKUP(AC$9,Programado!$C$9:$AZ$40,$A39,0)</f>
        <v>387.08879999999999</v>
      </c>
      <c r="AD39" s="19">
        <f>HLOOKUP(AD$9,Realizado!$C$9:$AZ$40,$A39,0)</f>
        <v>359.06508303442541</v>
      </c>
      <c r="AE39" s="19">
        <f>HLOOKUP(AE$9,Programado!$C$9:$AZ$40,$A39,0)</f>
        <v>726.00170000000003</v>
      </c>
      <c r="AF39" s="19">
        <f>HLOOKUP(AF$9,Realizado!$C$9:$AZ$40,$A39,0)</f>
        <v>724.30192348817059</v>
      </c>
      <c r="AG39" s="19">
        <f>HLOOKUP(AG$9,Programado!$C$9:$AZ$40,$A39,0)</f>
        <v>517.94380000000001</v>
      </c>
      <c r="AH39" s="19">
        <f>HLOOKUP(AH$9,Realizado!$C$9:$AZ$40,$A39,0)</f>
        <v>491.12546481533991</v>
      </c>
      <c r="AI39" s="19">
        <f>HLOOKUP(AI$9,Programado!$C$9:$AZ$40,$A39,0)</f>
        <v>453.98009999999999</v>
      </c>
      <c r="AJ39" s="19">
        <f>HLOOKUP(AJ$9,Realizado!$C$9:$AZ$40,$A39,0)</f>
        <v>400.60153054329624</v>
      </c>
      <c r="AK39" s="19">
        <f>HLOOKUP(AK$9,Programado!$C$9:$AZ$40,$A39,0)</f>
        <v>297.69839999999999</v>
      </c>
      <c r="AL39" s="19">
        <f>HLOOKUP(AL$9,Realizado!$C$9:$AZ$40,$A39,0)</f>
        <v>292.57861853056966</v>
      </c>
      <c r="AM39" s="19">
        <f>HLOOKUP(AM$9,Programado!$C$9:$AZ$40,$A39,0)</f>
        <v>147.4246</v>
      </c>
      <c r="AN39" s="19">
        <f>HLOOKUP(AN$9,Realizado!$C$9:$AZ$40,$A39,0)</f>
        <v>141.14966313362018</v>
      </c>
      <c r="AO39" s="19">
        <f>HLOOKUP(AO$9,Programado!$C$9:$AZ$40,$A39,0)</f>
        <v>40.000899999999994</v>
      </c>
      <c r="AP39" s="19">
        <f>HLOOKUP(AP$9,Realizado!$C$9:$AZ$40,$A39,0)</f>
        <v>36.295466814418539</v>
      </c>
      <c r="AQ39" s="19">
        <f>HLOOKUP(AQ$9,Programado!$C$9:$AZ$40,$A39,0)</f>
        <v>20.098299999999998</v>
      </c>
      <c r="AR39" s="19">
        <f>HLOOKUP(AR$9,Realizado!$C$9:$AZ$40,$A39,0)</f>
        <v>19.179844694863561</v>
      </c>
      <c r="AS39" s="19">
        <f>HLOOKUP(AS$9,Programado!$C$9:$AZ$40,$A39,0)</f>
        <v>353.21579999999994</v>
      </c>
      <c r="AT39" s="19">
        <f>HLOOKUP(AT$9,Realizado!$C$9:$AZ$40,$A39,0)</f>
        <v>350.83151576748372</v>
      </c>
      <c r="AU39" s="19">
        <f>HLOOKUP(AU$9,Programado!$C$9:$AZ$40,$A39,0)</f>
        <v>275.16629999999998</v>
      </c>
      <c r="AV39" s="19">
        <f>HLOOKUP(AV$9,Realizado!$C$9:$AZ$40,$A39,0)</f>
        <v>197.98736154260584</v>
      </c>
      <c r="AW39" s="19">
        <f>HLOOKUP(AW$9,Programado!$C$9:$AZ$40,$A39,0)</f>
        <v>38.176299999999998</v>
      </c>
      <c r="AX39" s="19">
        <f>HLOOKUP(AX$9,Realizado!$C$9:$AZ$40,$A39,0)</f>
        <v>150.3330408660577</v>
      </c>
      <c r="AY39" s="19">
        <f>HLOOKUP(AY$9,Programado!$C$9:$AZ$40,$A39,0)</f>
        <v>116.29129999999999</v>
      </c>
      <c r="AZ39" s="19">
        <f>HLOOKUP(AZ$9,Realizado!$C$9:$AZ$40,$A39,0)</f>
        <v>2.9322683803538658</v>
      </c>
      <c r="BA39" s="19">
        <f>HLOOKUP(BA$9,Programado!$C$9:$AZ$40,$A39,0)</f>
        <v>290.41669999999999</v>
      </c>
      <c r="BB39" s="19">
        <f>HLOOKUP(BB$9,Realizado!$C$9:$AZ$40,$A39,0)</f>
        <v>0</v>
      </c>
      <c r="BC39" s="19">
        <f>HLOOKUP(BC$9,Programado!$C$9:$AZ$40,$A39,0)</f>
        <v>1050.0007999999998</v>
      </c>
      <c r="BD39" s="19">
        <f>HLOOKUP(BD$9,Realizado!$C$9:$AZ$40,$A39,0)</f>
        <v>1038.4650719734093</v>
      </c>
      <c r="BE39" s="19">
        <f>HLOOKUP(BE$9,Programado!$C$9:$AZ$40,$A39,0)</f>
        <v>2300</v>
      </c>
      <c r="BF39" s="19">
        <f>HLOOKUP(BF$9,Realizado!$C$9:$AZ$40,$A39,0)</f>
        <v>2180.6908384628141</v>
      </c>
      <c r="BG39" s="19">
        <f>HLOOKUP(BG$9,Programado!$C$9:$AZ$40,$A39,0)</f>
        <v>0</v>
      </c>
      <c r="BH39" s="19">
        <f>HLOOKUP(BH$9,Realizado!$C$9:$AZ$40,$A39,0)</f>
        <v>0</v>
      </c>
      <c r="BI39" s="19">
        <f>HLOOKUP(BI$9,Programado!$C$9:$AZ$40,$A39,0)</f>
        <v>1490</v>
      </c>
      <c r="BJ39" s="19">
        <f>HLOOKUP(BJ$9,Realizado!$C$9:$AZ$40,$A39,0)</f>
        <v>1490</v>
      </c>
      <c r="BK39" s="19">
        <f>HLOOKUP(BK$9,Programado!$C$9:$AZ$40,$A39,0)</f>
        <v>242.26419999999999</v>
      </c>
      <c r="BL39" s="19">
        <f>HLOOKUP(BL$9,Realizado!$C$9:$AZ$40,$A39,0)</f>
        <v>244.94199119038061</v>
      </c>
      <c r="BM39" s="19">
        <f>HLOOKUP(BM$9,Programado!$C$9:$AZ$40,$A39,0)</f>
        <v>1999.9999999999998</v>
      </c>
      <c r="BN39" s="19">
        <f>HLOOKUP(BN$9,Realizado!$C$9:$AZ$40,$A39,0)</f>
        <v>1992.5482248101375</v>
      </c>
      <c r="BO39" s="19">
        <f>HLOOKUP(BO$9,Programado!$C$9:$AZ$40,$A39,0)</f>
        <v>221.89000000000001</v>
      </c>
      <c r="BP39" s="19">
        <f>HLOOKUP(BP$9,Realizado!$C$9:$AZ$40,$A39,0)</f>
        <v>225.5039846331764</v>
      </c>
      <c r="BQ39" s="19">
        <f>HLOOKUP(BQ$9,Programado!$C$9:$AZ$40,$A39,0)</f>
        <v>995.7296</v>
      </c>
      <c r="BR39" s="19">
        <f>HLOOKUP(BR$9,Realizado!$C$9:$AZ$40,$A39,0)</f>
        <v>1009.3128875929755</v>
      </c>
      <c r="BS39" s="19">
        <f>HLOOKUP(BS$9,Programado!$C$9:$AZ$40,$A39,0)</f>
        <v>0</v>
      </c>
      <c r="BT39" s="19">
        <f>HLOOKUP(BT$9,Realizado!$C$9:$AZ$40,$A39,0)</f>
        <v>0</v>
      </c>
      <c r="BU39" s="19">
        <f>HLOOKUP(BU$9,Programado!$C$9:$AZ$40,$A39,0)</f>
        <v>155.99959999999999</v>
      </c>
      <c r="BV39" s="19">
        <f>HLOOKUP(BV$9,Realizado!$C$9:$AZ$40,$A39,0)</f>
        <v>150.29256065711334</v>
      </c>
      <c r="BW39" s="19">
        <f>HLOOKUP(BW$9,Programado!$C$9:$AZ$40,$A39,0)</f>
        <v>441.53499999999997</v>
      </c>
      <c r="BX39" s="19">
        <f>HLOOKUP(BX$9,Realizado!$C$9:$AZ$40,$A39,0)</f>
        <v>424.4239994666263</v>
      </c>
      <c r="BY39" s="19">
        <f>HLOOKUP(BY$9,Programado!$C$9:$AZ$40,$A39,0)</f>
        <v>217.59710000000001</v>
      </c>
      <c r="BZ39" s="19">
        <f>HLOOKUP(BZ$9,Realizado!$C$9:$AZ$40,$A39,0)</f>
        <v>219.43329369579186</v>
      </c>
      <c r="CA39" s="19">
        <f>HLOOKUP(CA$9,Programado!$C$9:$AZ$40,$A39,0)</f>
        <v>33.997499999999995</v>
      </c>
      <c r="CB39" s="19">
        <f>HLOOKUP(CB$9,Realizado!$C$9:$AZ$40,$A39,0)</f>
        <v>34.404156389898823</v>
      </c>
      <c r="CC39" s="19">
        <f>HLOOKUP(CC$9,Programado!$C$9:$AZ$40,$A39,0)</f>
        <v>231.59960000000001</v>
      </c>
      <c r="CD39" s="19">
        <f>HLOOKUP(CD$9,Realizado!$C$9:$AZ$40,$A39,0)</f>
        <v>241.47731423410943</v>
      </c>
      <c r="CE39" s="19">
        <f>HLOOKUP(CE$9,Programado!$C$9:$AZ$40,$A39,0)</f>
        <v>71.296700000000001</v>
      </c>
      <c r="CF39" s="19">
        <f>HLOOKUP(CF$9,Realizado!$C$9:$AZ$40,$A39,0)</f>
        <v>69.635878375898628</v>
      </c>
      <c r="CG39" s="19">
        <f>HLOOKUP(CG$9,Programado!$C$9:$AZ$40,$A39,0)</f>
        <v>15.995800000000001</v>
      </c>
      <c r="CH39" s="19">
        <f>HLOOKUP(CH$9,Realizado!$C$9:$AZ$40,$A39,0)</f>
        <v>17.539189868774152</v>
      </c>
      <c r="CI39" s="19">
        <f>HLOOKUP(CI$9,Programado!$C$9:$AZ$40,$A39,0)</f>
        <v>205.49709999999999</v>
      </c>
      <c r="CJ39" s="19">
        <f>HLOOKUP(CJ$9,Realizado!$C$9:$AZ$40,$A39,0)</f>
        <v>206.83219605200534</v>
      </c>
      <c r="CK39" s="19">
        <f>HLOOKUP(CK$9,Programado!$C$9:$AZ$40,$A39,0)</f>
        <v>255.69589999999999</v>
      </c>
      <c r="CL39" s="19">
        <f>HLOOKUP(CL$9,Realizado!$C$9:$AZ$40,$A39,0)</f>
        <v>260.12095609133166</v>
      </c>
      <c r="CM39" s="19">
        <f>HLOOKUP(CM$9,Programado!$C$9:$AZ$40,$A39,0)</f>
        <v>166.35999999999999</v>
      </c>
      <c r="CN39" s="19">
        <f>HLOOKUP(CN$9,Realizado!$C$9:$AZ$40,$A39,0)</f>
        <v>161.09407442390963</v>
      </c>
      <c r="CO39" s="19">
        <f>HLOOKUP(CO$9,Programado!$C$9:$AZ$40,$A39,0)</f>
        <v>7.7132999999999994</v>
      </c>
      <c r="CP39" s="19">
        <f>HLOOKUP(CP$9,Realizado!$C$9:$AZ$40,$A39,0)</f>
        <v>6.6167716368526346</v>
      </c>
      <c r="CQ39" s="19">
        <f>HLOOKUP(CQ$9,Programado!$C$9:$AZ$40,$A39,0)</f>
        <v>153.26089999999999</v>
      </c>
      <c r="CR39" s="19">
        <f>HLOOKUP(CR$9,Realizado!$C$9:$AZ$40,$A39,0)</f>
        <v>147.26217468421885</v>
      </c>
      <c r="CS39" s="19">
        <f>HLOOKUP(CS$9,Programado!$C$9:$AZ$40,$A39,0)</f>
        <v>309.81799999999993</v>
      </c>
      <c r="CT39" s="19">
        <f>HLOOKUP(CT$9,Realizado!$C$9:$AZ$40,$A39,0)</f>
        <v>273.23497643395041</v>
      </c>
      <c r="CU39" s="19">
        <f>HLOOKUP(CU$9,Programado!$C$9:$AZ$40,$A39,0)</f>
        <v>743.5163</v>
      </c>
      <c r="CV39" s="19">
        <f>HLOOKUP(CV$9,Realizado!$C$9:$AZ$40,$A39,0)</f>
        <v>789.91417632733999</v>
      </c>
      <c r="CW39" s="19">
        <f>HLOOKUP(CW$9,Programado!$C$9:$AZ$40,$A39,0)</f>
        <v>649.99880000000007</v>
      </c>
      <c r="CX39" s="19">
        <f>HLOOKUP(CX$9,Realizado!$C$9:$AZ$40,$A39,0)</f>
        <v>636.25398398308039</v>
      </c>
      <c r="CY39" s="19">
        <f t="shared" si="0"/>
        <v>19216.062600000001</v>
      </c>
      <c r="CZ39" s="19">
        <f t="shared" si="1"/>
        <v>18333.510954517293</v>
      </c>
      <c r="DA39" s="1"/>
      <c r="DB39" s="1"/>
      <c r="DC39" s="1"/>
    </row>
    <row r="40" spans="1:107" s="38" customFormat="1">
      <c r="A40" s="42">
        <v>32</v>
      </c>
      <c r="B40" s="35">
        <f>B39+1</f>
        <v>45930</v>
      </c>
      <c r="C40" s="34">
        <f>HLOOKUP(C$9,Programado!$C$9:$AZ$40,$A40,0)</f>
        <v>0</v>
      </c>
      <c r="D40" s="34">
        <f>HLOOKUP(D$9,Realizado!$C$9:$AZ$40,$A40,0)</f>
        <v>0</v>
      </c>
      <c r="E40" s="34">
        <f>HLOOKUP(E$9,Programado!$C$9:$AZ40,$A40,0)</f>
        <v>140.9992</v>
      </c>
      <c r="F40" s="34">
        <f>HLOOKUP(F$9,Realizado!$C$9:$AZ$40,$A40,0)</f>
        <v>68.876673397551386</v>
      </c>
      <c r="G40" s="34">
        <f>HLOOKUP(G$9,Programado!$C$9:$AZ$40,$A40,0)</f>
        <v>0</v>
      </c>
      <c r="H40" s="34">
        <f>HLOOKUP(H$9,Realizado!$C$9:$AZ$40,$A40,0)</f>
        <v>0</v>
      </c>
      <c r="I40" s="34">
        <f>HLOOKUP(I$9,Programado!$C$9:$AZ$40,$A40,0)</f>
        <v>431.00080000000003</v>
      </c>
      <c r="J40" s="34">
        <f>HLOOKUP(J$9,Realizado!$C$9:$AZ$40,$A40,0)</f>
        <v>445.28631960079326</v>
      </c>
      <c r="K40" s="34">
        <f>HLOOKUP(K$9,Programado!$C$9:$AZ$40,$A40,0)</f>
        <v>0.29749999999999999</v>
      </c>
      <c r="L40" s="34">
        <f>HLOOKUP(L$9,Realizado!$C$9:$AZ$40,$A40,0)</f>
        <v>3.7531319551064292E-2</v>
      </c>
      <c r="M40" s="34">
        <f>HLOOKUP(M$9,Programado!$C$9:$AZ$40,$A40,0)</f>
        <v>74.969200000000001</v>
      </c>
      <c r="N40" s="34">
        <f>HLOOKUP(N$9,Realizado!$C$9:$AZ$40,$A40,0)</f>
        <v>73.095193715091057</v>
      </c>
      <c r="O40" s="34">
        <f>HLOOKUP(O$9,Programado!$C$9:$AZ$40,$A40,0)</f>
        <v>63.650800000000004</v>
      </c>
      <c r="P40" s="34">
        <f>HLOOKUP(P$9,Realizado!$C$9:$AZ$40,$A40,0)</f>
        <v>62.919916823089679</v>
      </c>
      <c r="Q40" s="34">
        <f>HLOOKUP(Q$9,Programado!$C$9:$AZ$40,$A40,0)</f>
        <v>309.80629999999996</v>
      </c>
      <c r="R40" s="34">
        <f>HLOOKUP(R$9,Realizado!$C$9:$AZ$40,$A40,0)</f>
        <v>306.64214012806076</v>
      </c>
      <c r="S40" s="34">
        <f>HLOOKUP(S$9,Programado!$C$9:$AZ$40,$A40,0)</f>
        <v>50.802899999999994</v>
      </c>
      <c r="T40" s="34">
        <f>HLOOKUP(T$9,Realizado!$C$9:$AZ$40,$A40,0)</f>
        <v>53.435216210827789</v>
      </c>
      <c r="U40" s="34">
        <f>HLOOKUP(U$9,Programado!$C$9:$AZ$40,$A40,0)</f>
        <v>186.57379999999998</v>
      </c>
      <c r="V40" s="34">
        <f>HLOOKUP(V$9,Realizado!$C$9:$AZ$40,$A40,0)</f>
        <v>204.28913817608361</v>
      </c>
      <c r="W40" s="34">
        <f>HLOOKUP(W$9,Programado!$C$9:$AZ$40,$A40,0)</f>
        <v>278.12290000000002</v>
      </c>
      <c r="X40" s="34">
        <f>HLOOKUP(X$9,Realizado!$C$9:$AZ$40,$A40,0)</f>
        <v>269.58585985017118</v>
      </c>
      <c r="Y40" s="34">
        <f>HLOOKUP(Y$9,Programado!$C$9:$AZ$40,$A40,0)</f>
        <v>1200.9316999999999</v>
      </c>
      <c r="Z40" s="34">
        <f>HLOOKUP(Z$9,Realizado!$C$9:$AZ$40,$A40,0)</f>
        <v>1187.3161618789063</v>
      </c>
      <c r="AA40" s="34">
        <f>HLOOKUP(AA$9,Programado!$C$9:$AZ$40,$A40,0)</f>
        <v>1095.8462999999999</v>
      </c>
      <c r="AB40" s="34">
        <f>HLOOKUP(AB$9,Realizado!$C$9:$AZ$40,$A40,0)</f>
        <v>1057.4559196662478</v>
      </c>
      <c r="AC40" s="34">
        <f>HLOOKUP(AC$9,Programado!$C$9:$AZ$40,$A40,0)</f>
        <v>508.99999999999994</v>
      </c>
      <c r="AD40" s="34">
        <f>HLOOKUP(AD$9,Realizado!$C$9:$AZ$40,$A40,0)</f>
        <v>511.07550580356173</v>
      </c>
      <c r="AE40" s="34">
        <f>HLOOKUP(AE$9,Programado!$C$9:$AZ$40,$A40,0)</f>
        <v>696.6724999999999</v>
      </c>
      <c r="AF40" s="34">
        <f>HLOOKUP(AF$9,Realizado!$C$9:$AZ$40,$A40,0)</f>
        <v>677.48669588444136</v>
      </c>
      <c r="AG40" s="34">
        <f>HLOOKUP(AG$9,Programado!$C$9:$AZ$40,$A40,0)</f>
        <v>510.83039999999994</v>
      </c>
      <c r="AH40" s="34">
        <f>HLOOKUP(AH$9,Realizado!$C$9:$AZ$40,$A40,0)</f>
        <v>482.39165867495268</v>
      </c>
      <c r="AI40" s="34">
        <f>HLOOKUP(AI$9,Programado!$C$9:$AZ$40,$A40,0)</f>
        <v>366.37579999999997</v>
      </c>
      <c r="AJ40" s="34">
        <f>HLOOKUP(AJ$9,Realizado!$C$9:$AZ$40,$A40,0)</f>
        <v>327.8859393173791</v>
      </c>
      <c r="AK40" s="34">
        <f>HLOOKUP(AK$9,Programado!$C$9:$AZ$40,$A40,0)</f>
        <v>299.02379999999994</v>
      </c>
      <c r="AL40" s="34">
        <f>HLOOKUP(AL$9,Realizado!$C$9:$AZ$40,$A40,0)</f>
        <v>286.30418614419273</v>
      </c>
      <c r="AM40" s="34">
        <f>HLOOKUP(AM$9,Programado!$C$9:$AZ$40,$A40,0)</f>
        <v>167.01789999999997</v>
      </c>
      <c r="AN40" s="34">
        <f>HLOOKUP(AN$9,Realizado!$C$9:$AZ$40,$A40,0)</f>
        <v>147.14261062336334</v>
      </c>
      <c r="AO40" s="34">
        <f>HLOOKUP(AO$9,Programado!$C$9:$AZ$40,$A40,0)</f>
        <v>42.000799999999998</v>
      </c>
      <c r="AP40" s="34">
        <f>HLOOKUP(AP$9,Realizado!$C$9:$AZ$40,$A40,0)</f>
        <v>38.581124175078351</v>
      </c>
      <c r="AQ40" s="34">
        <f>HLOOKUP(AQ$9,Programado!$C$9:$AZ$40,$A40,0)</f>
        <v>25</v>
      </c>
      <c r="AR40" s="34">
        <f>HLOOKUP(AR$9,Realizado!$C$9:$AZ$40,$A40,0)</f>
        <v>23.901552775241335</v>
      </c>
      <c r="AS40" s="34">
        <f>HLOOKUP(AS$9,Programado!$C$9:$AZ$40,$A40,0)</f>
        <v>345.67329999999998</v>
      </c>
      <c r="AT40" s="34">
        <f>HLOOKUP(AT$9,Realizado!$C$9:$AZ$40,$A40,0)</f>
        <v>362.92920046306136</v>
      </c>
      <c r="AU40" s="34">
        <f>HLOOKUP(AU$9,Programado!$C$9:$AZ$40,$A40,0)</f>
        <v>316.60379999999998</v>
      </c>
      <c r="AV40" s="34">
        <f>HLOOKUP(AV$9,Realizado!$C$9:$AZ$40,$A40,0)</f>
        <v>205.14592458526349</v>
      </c>
      <c r="AW40" s="34">
        <f>HLOOKUP(AW$9,Programado!$C$9:$AZ$40,$A40,0)</f>
        <v>20.285899999999998</v>
      </c>
      <c r="AX40" s="34">
        <f>HLOOKUP(AX$9,Realizado!$C$9:$AZ$40,$A40,0)</f>
        <v>135.11784392005623</v>
      </c>
      <c r="AY40" s="34">
        <f>HLOOKUP(AY$9,Programado!$C$9:$AZ$40,$A40,0)</f>
        <v>117.20799999999998</v>
      </c>
      <c r="AZ40" s="34">
        <f>HLOOKUP(AZ$9,Realizado!$C$9:$AZ$40,$A40,0)</f>
        <v>5.0525198541350624</v>
      </c>
      <c r="BA40" s="34">
        <f>HLOOKUP(BA$9,Programado!$C$9:$AZ$40,$A40,0)</f>
        <v>0</v>
      </c>
      <c r="BB40" s="34">
        <f>HLOOKUP(BB$9,Realizado!$C$9:$AZ$40,$A40,0)</f>
        <v>0.15334224845149128</v>
      </c>
      <c r="BC40" s="34">
        <f>HLOOKUP(BC$9,Programado!$C$9:$AZ$40,$A40,0)</f>
        <v>1100</v>
      </c>
      <c r="BD40" s="34">
        <f>HLOOKUP(BD$9,Realizado!$C$9:$AZ$40,$A40,0)</f>
        <v>1038.2728580011369</v>
      </c>
      <c r="BE40" s="34">
        <f>HLOOKUP(BE$9,Programado!$C$9:$AZ$40,$A40,0)</f>
        <v>2200.0000999999993</v>
      </c>
      <c r="BF40" s="34">
        <f>HLOOKUP(BF$9,Realizado!$C$9:$AZ$40,$A40,0)</f>
        <v>2163.2122348670296</v>
      </c>
      <c r="BG40" s="34">
        <f>HLOOKUP(BG$9,Programado!$C$9:$AZ$40,$A40,0)</f>
        <v>0</v>
      </c>
      <c r="BH40" s="34">
        <f>HLOOKUP(BH$9,Realizado!$C$9:$AZ$40,$A40,0)</f>
        <v>0</v>
      </c>
      <c r="BI40" s="34">
        <f>HLOOKUP(BI$9,Programado!$C$9:$AZ$40,$A40,0)</f>
        <v>1539.9999999999998</v>
      </c>
      <c r="BJ40" s="34">
        <f>HLOOKUP(BJ$9,Realizado!$C$9:$AZ$40,$A40,0)</f>
        <v>1539.9999999999998</v>
      </c>
      <c r="BK40" s="34">
        <f>HLOOKUP(BK$9,Programado!$C$9:$AZ$40,$A40,0)</f>
        <v>249.22919999999996</v>
      </c>
      <c r="BL40" s="34">
        <f>HLOOKUP(BL$9,Realizado!$C$9:$AZ$40,$A40,0)</f>
        <v>245.39772864207208</v>
      </c>
      <c r="BM40" s="34">
        <f>HLOOKUP(BM$9,Programado!$C$9:$AZ$40,$A40,0)</f>
        <v>3500.0007999999998</v>
      </c>
      <c r="BN40" s="34">
        <f>HLOOKUP(BN$9,Realizado!$C$9:$AZ$40,$A40,0)</f>
        <v>3406.9127419339229</v>
      </c>
      <c r="BO40" s="34">
        <f>HLOOKUP(BO$9,Programado!$C$9:$AZ$40,$A40,0)</f>
        <v>233.67509999999999</v>
      </c>
      <c r="BP40" s="34">
        <f>HLOOKUP(BP$9,Realizado!$C$9:$AZ$40,$A40,0)</f>
        <v>233.52952115746373</v>
      </c>
      <c r="BQ40" s="34">
        <f>HLOOKUP(BQ$9,Programado!$C$9:$AZ$40,$A40,0)</f>
        <v>1020.3441</v>
      </c>
      <c r="BR40" s="34">
        <f>HLOOKUP(BR$9,Realizado!$C$9:$AZ$40,$A40,0)</f>
        <v>972.69438334956237</v>
      </c>
      <c r="BS40" s="34">
        <f>HLOOKUP(BS$9,Programado!$C$9:$AZ$40,$A40,0)</f>
        <v>0</v>
      </c>
      <c r="BT40" s="34">
        <f>HLOOKUP(BT$9,Realizado!$C$9:$AZ$40,$A40,0)</f>
        <v>0</v>
      </c>
      <c r="BU40" s="34">
        <f>HLOOKUP(BU$9,Programado!$C$9:$AZ$40,$A40,0)</f>
        <v>153.69919999999999</v>
      </c>
      <c r="BV40" s="34">
        <f>HLOOKUP(BV$9,Realizado!$C$9:$AZ$40,$A40,0)</f>
        <v>150.40783542430592</v>
      </c>
      <c r="BW40" s="34">
        <f>HLOOKUP(BW$9,Programado!$C$9:$AZ$40,$A40,0)</f>
        <v>425.03120000000001</v>
      </c>
      <c r="BX40" s="34">
        <f>HLOOKUP(BX$9,Realizado!$C$9:$AZ$40,$A40,0)</f>
        <v>424.56125686384161</v>
      </c>
      <c r="BY40" s="34">
        <f>HLOOKUP(BY$9,Programado!$C$9:$AZ$40,$A40,0)</f>
        <v>223</v>
      </c>
      <c r="BZ40" s="34">
        <f>HLOOKUP(BZ$9,Realizado!$C$9:$AZ$40,$A40,0)</f>
        <v>224.38555131055455</v>
      </c>
      <c r="CA40" s="34">
        <f>HLOOKUP(CA$9,Programado!$C$9:$AZ$40,$A40,0)</f>
        <v>35.297499999999999</v>
      </c>
      <c r="CB40" s="34">
        <f>HLOOKUP(CB$9,Realizado!$C$9:$AZ$40,$A40,0)</f>
        <v>34.820485956061709</v>
      </c>
      <c r="CC40" s="34">
        <f>HLOOKUP(CC$9,Programado!$C$9:$AZ$40,$A40,0)</f>
        <v>236.99219999999997</v>
      </c>
      <c r="CD40" s="34">
        <f>HLOOKUP(CD$9,Realizado!$C$9:$AZ$40,$A40,0)</f>
        <v>223.7971138361651</v>
      </c>
      <c r="CE40" s="34">
        <f>HLOOKUP(CE$9,Programado!$C$9:$AZ$40,$A40,0)</f>
        <v>75.196299999999994</v>
      </c>
      <c r="CF40" s="34">
        <f>HLOOKUP(CF$9,Realizado!$C$9:$AZ$40,$A40,0)</f>
        <v>75.955616426589984</v>
      </c>
      <c r="CG40" s="34">
        <f>HLOOKUP(CG$9,Programado!$C$9:$AZ$40,$A40,0)</f>
        <v>25.4954</v>
      </c>
      <c r="CH40" s="34">
        <f>HLOOKUP(CH$9,Realizado!$C$9:$AZ$40,$A40,0)</f>
        <v>21.410545480466435</v>
      </c>
      <c r="CI40" s="34">
        <f>HLOOKUP(CI$9,Programado!$C$9:$AZ$40,$A40,0)</f>
        <v>207.49709999999999</v>
      </c>
      <c r="CJ40" s="34">
        <f>HLOOKUP(CJ$9,Realizado!$C$9:$AZ$40,$A40,0)</f>
        <v>206.33451239995935</v>
      </c>
      <c r="CK40" s="34">
        <f>HLOOKUP(CK$9,Programado!$C$9:$AZ$40,$A40,0)</f>
        <v>253.49589999999998</v>
      </c>
      <c r="CL40" s="34">
        <f>HLOOKUP(CL$9,Realizado!$C$9:$AZ$40,$A40,0)</f>
        <v>254.68304534019313</v>
      </c>
      <c r="CM40" s="34">
        <f>HLOOKUP(CM$9,Programado!$C$9:$AZ$40,$A40,0)</f>
        <v>155.75909999999999</v>
      </c>
      <c r="CN40" s="34">
        <f>HLOOKUP(CN$9,Realizado!$C$9:$AZ$40,$A40,0)</f>
        <v>154.08081120408542</v>
      </c>
      <c r="CO40" s="34">
        <f>HLOOKUP(CO$9,Programado!$C$9:$AZ$40,$A40,0)</f>
        <v>8.5595999999999997</v>
      </c>
      <c r="CP40" s="34">
        <f>HLOOKUP(CP$9,Realizado!$C$9:$AZ$40,$A40,0)</f>
        <v>8.0786165333665902</v>
      </c>
      <c r="CQ40" s="34">
        <f>HLOOKUP(CQ$9,Programado!$C$9:$AZ$40,$A40,0)</f>
        <v>158.36379999999997</v>
      </c>
      <c r="CR40" s="34">
        <f>HLOOKUP(CR$9,Realizado!$C$9:$AZ$40,$A40,0)</f>
        <v>160.96888066512145</v>
      </c>
      <c r="CS40" s="34">
        <f>HLOOKUP(CS$9,Programado!$C$9:$AZ$40,$A40,0)</f>
        <v>302.56289999999996</v>
      </c>
      <c r="CT40" s="34">
        <f>HLOOKUP(CT$9,Realizado!$C$9:$AZ$40,$A40,0)</f>
        <v>304.66933312394428</v>
      </c>
      <c r="CU40" s="34">
        <f>HLOOKUP(CU$9,Programado!$C$9:$AZ$40,$A40,0)</f>
        <v>808.32539999999995</v>
      </c>
      <c r="CV40" s="34">
        <f>HLOOKUP(CV$9,Realizado!$C$9:$AZ$40,$A40,0)</f>
        <v>821.86163977176921</v>
      </c>
      <c r="CW40" s="34">
        <f>HLOOKUP(CW$9,Programado!$C$9:$AZ$40,$A40,0)</f>
        <v>650.00010000000009</v>
      </c>
      <c r="CX40" s="34">
        <f>HLOOKUP(CX$9,Realizado!$C$9:$AZ$40,$A40,0)</f>
        <v>645.73225065484769</v>
      </c>
      <c r="CY40" s="19">
        <f t="shared" si="0"/>
        <v>20811.218600000004</v>
      </c>
      <c r="CZ40" s="19">
        <f>D40+F40+H40+J40+L40+N40+P40+R40+T40+V40+X40+Z40+AB40+AD40+AF40+AH40+AJ40+AL40+AN40+AP40+AR40+AT40+AV40+AX40+AZ40+BB40+BD40+BF40+BH40+BJ40+BL40+BN40+BP40+BR40+BT40+BV40+BX40+BZ40+CB40+CD40+CF40+CH40+CJ40+CL40+CN40+CP40+CR40+CT40+CX40+CV40</f>
        <v>20243.875138178013</v>
      </c>
    </row>
    <row r="41" spans="1:107" hidden="1">
      <c r="A41" s="41">
        <v>33</v>
      </c>
      <c r="B41" s="35">
        <f>B40+1</f>
        <v>45931</v>
      </c>
      <c r="C41" s="34">
        <f>HLOOKUP(C$9,Programado!$C$9:$AZ$41,$A41,0)</f>
        <v>0</v>
      </c>
      <c r="D41" s="34">
        <f>HLOOKUP(D$9,Realizado!$C$9:$AZ$401,$A41,0)</f>
        <v>0</v>
      </c>
      <c r="E41" s="34">
        <f>HLOOKUP(E$9,Programado!$C$9:$AZ$41,$A41,0)</f>
        <v>0</v>
      </c>
      <c r="F41" s="34">
        <f>HLOOKUP(F$9,Realizado!$C$9:$AZ$401,$A41,0)</f>
        <v>0</v>
      </c>
      <c r="G41" s="34">
        <f>HLOOKUP(G$9,Programado!$C$9:$AZ$41,$A41,0)</f>
        <v>0</v>
      </c>
      <c r="H41" s="34">
        <f>HLOOKUP(H$9,Realizado!$C$9:$AZ$401,$A41,0)</f>
        <v>0</v>
      </c>
      <c r="I41" s="34">
        <f>HLOOKUP(I$9,Programado!$C$9:$AZ$41,$A41,0)</f>
        <v>0</v>
      </c>
      <c r="J41" s="34">
        <f>HLOOKUP(J$9,Realizado!$C$9:$AZ$401,$A41,0)</f>
        <v>0</v>
      </c>
      <c r="K41" s="34">
        <f>HLOOKUP(K$9,Programado!$C$9:$AZ$41,$A41,0)</f>
        <v>0</v>
      </c>
      <c r="L41" s="34">
        <f>HLOOKUP(L$9,Realizado!$C$9:$AZ$401,$A41,0)</f>
        <v>0</v>
      </c>
      <c r="M41" s="34">
        <f>HLOOKUP(M$9,Programado!$C$9:$AZ$41,$A41,0)</f>
        <v>0</v>
      </c>
      <c r="N41" s="34">
        <f>HLOOKUP(N$9,Realizado!$C$9:$AZ$401,$A41,0)</f>
        <v>0</v>
      </c>
      <c r="O41" s="34">
        <f>HLOOKUP(O$9,Programado!$C$9:$AZ$41,$A41,0)</f>
        <v>0</v>
      </c>
      <c r="P41" s="34">
        <f>HLOOKUP(P$9,Realizado!$C$9:$AZ$401,$A41,0)</f>
        <v>0</v>
      </c>
      <c r="Q41" s="34">
        <f>HLOOKUP(Q$9,Programado!$C$9:$AZ$41,$A41,0)</f>
        <v>0</v>
      </c>
      <c r="R41" s="34">
        <f>HLOOKUP(R$9,Realizado!$C$9:$AZ$401,$A41,0)</f>
        <v>0</v>
      </c>
      <c r="S41" s="34">
        <f>HLOOKUP(S$9,Programado!$C$9:$AZ$41,$A41,0)</f>
        <v>0</v>
      </c>
      <c r="T41" s="34">
        <f>HLOOKUP(T$9,Realizado!$C$9:$AZ$401,$A41,0)</f>
        <v>0</v>
      </c>
      <c r="U41" s="34">
        <f>HLOOKUP(U$9,Programado!$C$9:$AZ$41,$A41,0)</f>
        <v>0</v>
      </c>
      <c r="V41" s="34">
        <f>HLOOKUP(V$9,Realizado!$C$9:$AZ$401,$A41,0)</f>
        <v>0</v>
      </c>
      <c r="W41" s="34">
        <f>HLOOKUP(W$9,Programado!$C$9:$AZ$41,$A41,0)</f>
        <v>0</v>
      </c>
      <c r="X41" s="34">
        <f>HLOOKUP(X$9,Realizado!$C$9:$AZ$401,$A41,0)</f>
        <v>0</v>
      </c>
      <c r="Y41" s="34">
        <f>HLOOKUP(Y$9,Programado!$C$9:$AZ$41,$A41,0)</f>
        <v>0</v>
      </c>
      <c r="Z41" s="34">
        <f>HLOOKUP(Z$9,Realizado!$C$9:$AZ$401,$A41,0)</f>
        <v>0</v>
      </c>
      <c r="AA41" s="34">
        <f>HLOOKUP(AA$9,Programado!$C$9:$AZ$41,$A41,0)</f>
        <v>0</v>
      </c>
      <c r="AB41" s="34">
        <f>HLOOKUP(AB$9,Realizado!$C$9:$AZ$401,$A41,0)</f>
        <v>0</v>
      </c>
      <c r="AC41" s="34">
        <f>HLOOKUP(AC$9,Programado!$C$9:$AZ$41,$A41,0)</f>
        <v>0</v>
      </c>
      <c r="AD41" s="34">
        <f>HLOOKUP(AD$9,Realizado!$C$9:$AZ$401,$A41,0)</f>
        <v>0</v>
      </c>
      <c r="AE41" s="34">
        <f>HLOOKUP(AE$9,Programado!$C$9:$AZ$41,$A41,0)</f>
        <v>0</v>
      </c>
      <c r="AF41" s="34">
        <f>HLOOKUP(AF$9,Realizado!$C$9:$AZ$401,$A41,0)</f>
        <v>0</v>
      </c>
      <c r="AG41" s="34">
        <f>HLOOKUP(AG$9,Programado!$C$9:$AZ$41,$A41,0)</f>
        <v>0</v>
      </c>
      <c r="AH41" s="34">
        <f>HLOOKUP(AH$9,Realizado!$C$9:$AZ$401,$A41,0)</f>
        <v>0</v>
      </c>
      <c r="AI41" s="34">
        <f>HLOOKUP(AI$9,Programado!$C$9:$AZ$41,$A41,0)</f>
        <v>0</v>
      </c>
      <c r="AJ41" s="34">
        <f>HLOOKUP(AJ$9,Realizado!$C$9:$AZ$401,$A41,0)</f>
        <v>0</v>
      </c>
      <c r="AK41" s="34">
        <f>HLOOKUP(AK$9,Programado!$C$9:$AZ$41,$A41,0)</f>
        <v>0</v>
      </c>
      <c r="AL41" s="34">
        <f>HLOOKUP(AL$9,Realizado!$C$9:$AZ$401,$A41,0)</f>
        <v>0</v>
      </c>
      <c r="AM41" s="34">
        <f>HLOOKUP(AM$9,Programado!$C$9:$AZ$41,$A41,0)</f>
        <v>0</v>
      </c>
      <c r="AN41" s="34">
        <f>HLOOKUP(AN$9,Realizado!$C$9:$AZ$401,$A41,0)</f>
        <v>0</v>
      </c>
      <c r="AO41" s="34">
        <f>HLOOKUP(AO$9,Programado!$C$9:$AZ$41,$A41,0)</f>
        <v>0</v>
      </c>
      <c r="AP41" s="34">
        <f>HLOOKUP(AP$9,Realizado!$C$9:$AZ$401,$A41,0)</f>
        <v>0</v>
      </c>
      <c r="AQ41" s="34">
        <f>HLOOKUP(AQ$9,Programado!$C$9:$AZ$41,$A41,0)</f>
        <v>0</v>
      </c>
      <c r="AR41" s="34">
        <f>HLOOKUP(AR$9,Realizado!$C$9:$AZ$401,$A41,0)</f>
        <v>0</v>
      </c>
      <c r="AS41" s="34">
        <f>HLOOKUP(AS$9,Programado!$C$9:$AZ$41,$A41,0)</f>
        <v>0</v>
      </c>
      <c r="AT41" s="34">
        <f>HLOOKUP(AT$9,Realizado!$C$9:$AZ$401,$A41,0)</f>
        <v>0</v>
      </c>
      <c r="AU41" s="34">
        <f>HLOOKUP(AU$9,Programado!$C$9:$AZ$41,$A41,0)</f>
        <v>0</v>
      </c>
      <c r="AV41" s="34">
        <f>HLOOKUP(AV$9,Realizado!$C$9:$AZ$401,$A41,0)</f>
        <v>0</v>
      </c>
      <c r="AW41" s="34">
        <f>HLOOKUP(AW$9,Programado!$C$9:$AZ$41,$A41,0)</f>
        <v>0</v>
      </c>
      <c r="AX41" s="34">
        <f>HLOOKUP(AX$9,Realizado!$C$9:$AZ$401,$A41,0)</f>
        <v>0</v>
      </c>
      <c r="AY41" s="34">
        <f>HLOOKUP(AY$9,Programado!$C$9:$AZ$41,$A41,0)</f>
        <v>0</v>
      </c>
      <c r="AZ41" s="34">
        <f>HLOOKUP(AZ$9,Realizado!$C$9:$AZ$401,$A41,0)</f>
        <v>0</v>
      </c>
      <c r="BA41" s="34">
        <f>HLOOKUP(BA$9,Programado!$C$9:$AZ$41,$A41,0)</f>
        <v>0</v>
      </c>
      <c r="BB41" s="34">
        <f>HLOOKUP(BB$9,Realizado!$C$9:$AZ$401,$A41,0)</f>
        <v>0</v>
      </c>
      <c r="BC41" s="34">
        <f>HLOOKUP(BC$9,Programado!$C$9:$AZ$41,$A41,0)</f>
        <v>0</v>
      </c>
      <c r="BD41" s="34">
        <f>HLOOKUP(BD$9,Realizado!$C$9:$AZ$401,$A41,0)</f>
        <v>0</v>
      </c>
      <c r="BE41" s="34">
        <f>HLOOKUP(BE$9,Programado!$C$9:$AZ$41,$A41,0)</f>
        <v>0</v>
      </c>
      <c r="BF41" s="34">
        <f>HLOOKUP(BF$9,Realizado!$C$9:$AZ$401,$A41,0)</f>
        <v>0</v>
      </c>
      <c r="BG41" s="34">
        <f>HLOOKUP(BG$9,Programado!$C$9:$AZ$41,$A41,0)</f>
        <v>0</v>
      </c>
      <c r="BH41" s="34">
        <f>HLOOKUP(BH$9,Realizado!$C$9:$AZ$401,$A41,0)</f>
        <v>0</v>
      </c>
      <c r="BI41" s="34">
        <f>HLOOKUP(BI$9,Programado!$C$9:$AZ$41,$A41,0)</f>
        <v>0</v>
      </c>
      <c r="BJ41" s="34">
        <f>HLOOKUP(BJ$9,Realizado!$C$9:$AZ$401,$A41,0)</f>
        <v>0</v>
      </c>
      <c r="BK41" s="34">
        <f>HLOOKUP(BK$9,Programado!$C$9:$AZ$41,$A41,0)</f>
        <v>0</v>
      </c>
      <c r="BL41" s="34">
        <f>HLOOKUP(BL$9,Realizado!$C$9:$AZ$401,$A41,0)</f>
        <v>0</v>
      </c>
      <c r="BM41" s="34">
        <f>HLOOKUP(BM$9,Programado!$C$9:$AZ$41,$A41,0)</f>
        <v>0</v>
      </c>
      <c r="BN41" s="34">
        <f>HLOOKUP(BN$9,Realizado!$C$9:$AZ$401,$A41,0)</f>
        <v>0</v>
      </c>
      <c r="BO41" s="34">
        <f>HLOOKUP(BO$9,Programado!$C$9:$AZ$41,$A41,0)</f>
        <v>0</v>
      </c>
      <c r="BP41" s="34">
        <f>HLOOKUP(BP$9,Realizado!$C$9:$AZ$401,$A41,0)</f>
        <v>0</v>
      </c>
      <c r="BQ41" s="34">
        <f>HLOOKUP(BQ$9,Programado!$C$9:$AZ$41,$A41,0)</f>
        <v>0</v>
      </c>
      <c r="BR41" s="34">
        <f>HLOOKUP(BR$9,Realizado!$C$9:$AZ$401,$A41,0)</f>
        <v>0</v>
      </c>
      <c r="BS41" s="34">
        <f>HLOOKUP(BS$9,Programado!$C$9:$AZ$41,$A41,0)</f>
        <v>0</v>
      </c>
      <c r="BT41" s="34">
        <f>HLOOKUP(BT$9,Realizado!$C$9:$AZ$401,$A41,0)</f>
        <v>0</v>
      </c>
      <c r="BU41" s="34">
        <f>HLOOKUP(BU$9,Programado!$C$9:$AZ$41,$A41,0)</f>
        <v>0</v>
      </c>
      <c r="BV41" s="34">
        <f>HLOOKUP(BV$9,Realizado!$C$9:$AZ$401,$A41,0)</f>
        <v>0</v>
      </c>
      <c r="BW41" s="34">
        <f>HLOOKUP(BW$9,Programado!$C$9:$AZ$41,$A41,0)</f>
        <v>0</v>
      </c>
      <c r="BX41" s="34">
        <f>HLOOKUP(BX$9,Realizado!$C$9:$AZ$401,$A41,0)</f>
        <v>0</v>
      </c>
      <c r="BY41" s="34">
        <f>HLOOKUP(BY$9,Programado!$C$9:$AZ$41,$A41,0)</f>
        <v>0</v>
      </c>
      <c r="BZ41" s="34">
        <f>HLOOKUP(BZ$9,Realizado!$C$9:$AZ$401,$A41,0)</f>
        <v>0</v>
      </c>
      <c r="CA41" s="34">
        <f>HLOOKUP(CA$9,Programado!$C$9:$AZ$41,$A41,0)</f>
        <v>0</v>
      </c>
      <c r="CB41" s="34">
        <f>HLOOKUP(CB$9,Realizado!$C$9:$AZ$401,$A41,0)</f>
        <v>0</v>
      </c>
      <c r="CC41" s="34">
        <f>HLOOKUP(CC$9,Programado!$C$9:$AZ$41,$A41,0)</f>
        <v>0</v>
      </c>
      <c r="CD41" s="34">
        <f>HLOOKUP(CD$9,Realizado!$C$9:$AZ$401,$A41,0)</f>
        <v>0</v>
      </c>
      <c r="CE41" s="34">
        <f>HLOOKUP(CE$9,Programado!$C$9:$AZ$41,$A41,0)</f>
        <v>0</v>
      </c>
      <c r="CF41" s="34">
        <f>HLOOKUP(CF$9,Realizado!$C$9:$AZ$401,$A41,0)</f>
        <v>0</v>
      </c>
      <c r="CG41" s="34">
        <f>HLOOKUP(CG$9,Programado!$C$9:$AZ$41,$A41,0)</f>
        <v>0</v>
      </c>
      <c r="CH41" s="34">
        <f>HLOOKUP(CH$9,Realizado!$C$9:$AZ$401,$A41,0)</f>
        <v>0</v>
      </c>
      <c r="CI41" s="34">
        <f>HLOOKUP(CI$9,Programado!$C$9:$AZ$41,$A41,0)</f>
        <v>0</v>
      </c>
      <c r="CJ41" s="34">
        <f>HLOOKUP(CJ$9,Realizado!$C$9:$AZ$401,$A41,0)</f>
        <v>0</v>
      </c>
      <c r="CK41" s="34">
        <f>HLOOKUP(CK$9,Programado!$C$9:$AZ$41,$A41,0)</f>
        <v>0</v>
      </c>
      <c r="CL41" s="34">
        <f>HLOOKUP(CL$9,Realizado!$C$9:$AZ$401,$A41,0)</f>
        <v>0</v>
      </c>
      <c r="CM41" s="34">
        <f>HLOOKUP(CM$9,Programado!$C$9:$AZ$41,$A41,0)</f>
        <v>0</v>
      </c>
      <c r="CN41" s="34">
        <f>HLOOKUP(CN$9,Realizado!$C$9:$AZ$401,$A41,0)</f>
        <v>0</v>
      </c>
      <c r="CO41" s="34">
        <f>HLOOKUP(CO$9,Programado!$C$9:$AZ$41,$A41,0)</f>
        <v>0</v>
      </c>
      <c r="CP41" s="34">
        <f>HLOOKUP(CP$9,Realizado!$C$9:$AZ$401,$A41,0)</f>
        <v>0</v>
      </c>
      <c r="CQ41" s="34">
        <f>HLOOKUP(CQ$9,Programado!$C$9:$AZ$41,$A41,0)</f>
        <v>0</v>
      </c>
      <c r="CR41" s="34">
        <f>HLOOKUP(CR$9,Realizado!$C$9:$AZ$401,$A41,0)</f>
        <v>0</v>
      </c>
      <c r="CS41" s="34">
        <f>HLOOKUP(CS$9,Programado!$C$9:$AZ$41,$A41,0)</f>
        <v>0</v>
      </c>
      <c r="CT41" s="34">
        <f>HLOOKUP(CT$9,Realizado!$C$9:$AZ$401,$A41,0)</f>
        <v>0</v>
      </c>
      <c r="CU41" s="34">
        <f>HLOOKUP(CU$9,Programado!$C$9:$AZ$41,$A41,0)</f>
        <v>0</v>
      </c>
      <c r="CV41" s="34">
        <f>HLOOKUP(CV$9,Realizado!$C$9:$AZ$401,$A41,0)</f>
        <v>0</v>
      </c>
      <c r="CW41" s="34">
        <f>HLOOKUP(CW$9,Programado!$C$9:$AZ$41,$A41,0)</f>
        <v>0</v>
      </c>
      <c r="CX41" s="34">
        <f>HLOOKUP(CX$9,Realizado!$C$9:$AZ$401,$A41,0)</f>
        <v>0</v>
      </c>
      <c r="CY41" s="19">
        <f t="shared" si="0"/>
        <v>0</v>
      </c>
      <c r="CZ41" s="19">
        <f t="shared" si="0"/>
        <v>0</v>
      </c>
      <c r="DA41" s="1"/>
      <c r="DB41" s="1"/>
      <c r="DC41" s="1"/>
    </row>
    <row r="42" spans="1:107" ht="13">
      <c r="B42" s="20" t="s">
        <v>36</v>
      </c>
      <c r="C42" s="21">
        <f>SUM(C11:C41)</f>
        <v>0</v>
      </c>
      <c r="D42" s="21">
        <f t="shared" ref="D42:BO42" si="3">SUM(D11:D41)</f>
        <v>0</v>
      </c>
      <c r="E42" s="21">
        <f t="shared" si="3"/>
        <v>2833.2729999999997</v>
      </c>
      <c r="F42" s="21">
        <f t="shared" si="3"/>
        <v>2084.5889458629204</v>
      </c>
      <c r="G42" s="21">
        <f t="shared" si="3"/>
        <v>0</v>
      </c>
      <c r="H42" s="21">
        <f t="shared" si="3"/>
        <v>0</v>
      </c>
      <c r="I42" s="21">
        <f t="shared" si="3"/>
        <v>19753.148900000004</v>
      </c>
      <c r="J42" s="21">
        <f t="shared" si="3"/>
        <v>20058.18024732549</v>
      </c>
      <c r="K42" s="21">
        <f t="shared" si="3"/>
        <v>26.640699999999995</v>
      </c>
      <c r="L42" s="21">
        <f t="shared" si="3"/>
        <v>25.985345252887232</v>
      </c>
      <c r="M42" s="21">
        <f t="shared" si="3"/>
        <v>1507.4673</v>
      </c>
      <c r="N42" s="21">
        <f t="shared" si="3"/>
        <v>1498.7086947387179</v>
      </c>
      <c r="O42" s="21">
        <f t="shared" si="3"/>
        <v>1839.4041999999999</v>
      </c>
      <c r="P42" s="21">
        <f t="shared" si="3"/>
        <v>1726.9138620561544</v>
      </c>
      <c r="Q42" s="21">
        <f t="shared" si="3"/>
        <v>4923.1972999999998</v>
      </c>
      <c r="R42" s="21">
        <f t="shared" si="3"/>
        <v>5246.0635074428228</v>
      </c>
      <c r="S42" s="21">
        <f t="shared" si="3"/>
        <v>1519.6834999999996</v>
      </c>
      <c r="T42" s="21">
        <f t="shared" si="3"/>
        <v>1496.4876448638558</v>
      </c>
      <c r="U42" s="21">
        <f t="shared" si="3"/>
        <v>6228.7268999999997</v>
      </c>
      <c r="V42" s="21">
        <f t="shared" si="3"/>
        <v>6077.417622171617</v>
      </c>
      <c r="W42" s="21">
        <f t="shared" si="3"/>
        <v>8737.7767999999978</v>
      </c>
      <c r="X42" s="21">
        <f t="shared" si="3"/>
        <v>7712.4384610346742</v>
      </c>
      <c r="Y42" s="21">
        <f t="shared" si="3"/>
        <v>35300.820600000006</v>
      </c>
      <c r="Z42" s="21">
        <f t="shared" si="3"/>
        <v>35665.095060532527</v>
      </c>
      <c r="AA42" s="21">
        <f t="shared" si="3"/>
        <v>30975.563600000005</v>
      </c>
      <c r="AB42" s="21">
        <f t="shared" si="3"/>
        <v>30629.935854417516</v>
      </c>
      <c r="AC42" s="21">
        <f t="shared" si="3"/>
        <v>11007.001199999997</v>
      </c>
      <c r="AD42" s="21">
        <f t="shared" si="3"/>
        <v>11387.259977493542</v>
      </c>
      <c r="AE42" s="21">
        <f t="shared" si="3"/>
        <v>23193.341599999996</v>
      </c>
      <c r="AF42" s="21">
        <f t="shared" si="3"/>
        <v>23812.156657121828</v>
      </c>
      <c r="AG42" s="21">
        <f t="shared" si="3"/>
        <v>15832.576199999998</v>
      </c>
      <c r="AH42" s="21">
        <f t="shared" si="3"/>
        <v>15554.915706130725</v>
      </c>
      <c r="AI42" s="21">
        <f t="shared" si="3"/>
        <v>11389.7101</v>
      </c>
      <c r="AJ42" s="21">
        <f t="shared" si="3"/>
        <v>11473.982257175914</v>
      </c>
      <c r="AK42" s="21">
        <f t="shared" si="3"/>
        <v>7201.9627</v>
      </c>
      <c r="AL42" s="21">
        <f t="shared" si="3"/>
        <v>7038.685059122151</v>
      </c>
      <c r="AM42" s="21">
        <f t="shared" si="3"/>
        <v>4454.0078000000003</v>
      </c>
      <c r="AN42" s="21">
        <f t="shared" si="3"/>
        <v>4100.3867361206967</v>
      </c>
      <c r="AO42" s="21">
        <f t="shared" si="3"/>
        <v>1096.2458999999999</v>
      </c>
      <c r="AP42" s="21">
        <f t="shared" si="3"/>
        <v>1074.8047721287273</v>
      </c>
      <c r="AQ42" s="21">
        <f t="shared" si="3"/>
        <v>653.25570000000005</v>
      </c>
      <c r="AR42" s="21">
        <f t="shared" si="3"/>
        <v>612.768492693148</v>
      </c>
      <c r="AS42" s="21">
        <f t="shared" si="3"/>
        <v>10377.934499999999</v>
      </c>
      <c r="AT42" s="21">
        <f t="shared" si="3"/>
        <v>10541.122007912731</v>
      </c>
      <c r="AU42" s="21">
        <f t="shared" si="3"/>
        <v>10046.873400000004</v>
      </c>
      <c r="AV42" s="21">
        <f t="shared" si="3"/>
        <v>9562.8515428012906</v>
      </c>
      <c r="AW42" s="21">
        <f t="shared" si="3"/>
        <v>991.97209999999995</v>
      </c>
      <c r="AX42" s="21">
        <f t="shared" si="3"/>
        <v>4580.5889784615538</v>
      </c>
      <c r="AY42" s="21">
        <f t="shared" si="3"/>
        <v>3603.3336999999997</v>
      </c>
      <c r="AZ42" s="21">
        <f t="shared" si="3"/>
        <v>139.9939665723013</v>
      </c>
      <c r="BA42" s="21">
        <f t="shared" si="3"/>
        <v>8651.6639999999989</v>
      </c>
      <c r="BB42" s="21">
        <f t="shared" si="3"/>
        <v>8117.5083632513815</v>
      </c>
      <c r="BC42" s="21">
        <f t="shared" si="3"/>
        <v>35399.997100000001</v>
      </c>
      <c r="BD42" s="21">
        <f t="shared" si="3"/>
        <v>35669.740633650385</v>
      </c>
      <c r="BE42" s="21">
        <f t="shared" si="3"/>
        <v>68850.007800000007</v>
      </c>
      <c r="BF42" s="21">
        <f t="shared" si="3"/>
        <v>67774.329751621219</v>
      </c>
      <c r="BG42" s="21">
        <f t="shared" si="3"/>
        <v>0</v>
      </c>
      <c r="BH42" s="21">
        <f t="shared" si="3"/>
        <v>0</v>
      </c>
      <c r="BI42" s="21">
        <f t="shared" si="3"/>
        <v>27318.002500000002</v>
      </c>
      <c r="BJ42" s="21">
        <f t="shared" si="3"/>
        <v>27318.002500000002</v>
      </c>
      <c r="BK42" s="21">
        <f t="shared" si="3"/>
        <v>7902.8573999999999</v>
      </c>
      <c r="BL42" s="21">
        <f t="shared" si="3"/>
        <v>7933.7461760611895</v>
      </c>
      <c r="BM42" s="21">
        <f t="shared" si="3"/>
        <v>87500.000899999999</v>
      </c>
      <c r="BN42" s="21">
        <f t="shared" si="3"/>
        <v>88871.0642646372</v>
      </c>
      <c r="BO42" s="21">
        <f t="shared" si="3"/>
        <v>6474.3583999999992</v>
      </c>
      <c r="BP42" s="21">
        <f t="shared" ref="BP42:CX42" si="4">SUM(BP11:BP41)</f>
        <v>6722.0847875937761</v>
      </c>
      <c r="BQ42" s="21">
        <f t="shared" si="4"/>
        <v>24892.747099999997</v>
      </c>
      <c r="BR42" s="21">
        <f t="shared" si="4"/>
        <v>25376.686975846646</v>
      </c>
      <c r="BS42" s="21">
        <f t="shared" si="4"/>
        <v>0</v>
      </c>
      <c r="BT42" s="21">
        <f t="shared" si="4"/>
        <v>7.5062639102128582E-3</v>
      </c>
      <c r="BU42" s="21">
        <f t="shared" si="4"/>
        <v>4073.8416999999995</v>
      </c>
      <c r="BV42" s="21">
        <f t="shared" si="4"/>
        <v>4104.4567396451557</v>
      </c>
      <c r="BW42" s="21">
        <f t="shared" si="4"/>
        <v>13525.9522</v>
      </c>
      <c r="BX42" s="21">
        <f t="shared" si="4"/>
        <v>13147.647487295581</v>
      </c>
      <c r="BY42" s="21">
        <f t="shared" si="4"/>
        <v>5733.4362000000019</v>
      </c>
      <c r="BZ42" s="21">
        <f t="shared" si="4"/>
        <v>5753.9408086589247</v>
      </c>
      <c r="CA42" s="21">
        <f t="shared" si="4"/>
        <v>874.04279999999994</v>
      </c>
      <c r="CB42" s="21">
        <f t="shared" si="4"/>
        <v>884.88423156191482</v>
      </c>
      <c r="CC42" s="21">
        <f t="shared" si="4"/>
        <v>6963.8329999999996</v>
      </c>
      <c r="CD42" s="21">
        <f t="shared" si="4"/>
        <v>6946.6708633830749</v>
      </c>
      <c r="CE42" s="21">
        <f t="shared" si="4"/>
        <v>2185.4719999999998</v>
      </c>
      <c r="CF42" s="21">
        <f t="shared" si="4"/>
        <v>2246.8523889717007</v>
      </c>
      <c r="CG42" s="21">
        <f t="shared" si="4"/>
        <v>710.48090000000013</v>
      </c>
      <c r="CH42" s="21">
        <f t="shared" si="4"/>
        <v>712.28225032108708</v>
      </c>
      <c r="CI42" s="21">
        <f t="shared" si="4"/>
        <v>5969.5359999999982</v>
      </c>
      <c r="CJ42" s="21">
        <f t="shared" si="4"/>
        <v>6004.2171798591435</v>
      </c>
      <c r="CK42" s="21">
        <f t="shared" si="4"/>
        <v>7693.1849000000002</v>
      </c>
      <c r="CL42" s="21">
        <f t="shared" si="4"/>
        <v>7873.6092273725872</v>
      </c>
      <c r="CM42" s="21">
        <f t="shared" si="4"/>
        <v>4304.5557999999992</v>
      </c>
      <c r="CN42" s="21">
        <f t="shared" si="4"/>
        <v>4373.8664703742907</v>
      </c>
      <c r="CO42" s="21">
        <f t="shared" si="4"/>
        <v>204.84609999999998</v>
      </c>
      <c r="CP42" s="21">
        <f t="shared" si="4"/>
        <v>201.73968925515049</v>
      </c>
      <c r="CQ42" s="21">
        <f t="shared" si="4"/>
        <v>4845.4013999999997</v>
      </c>
      <c r="CR42" s="21">
        <f t="shared" si="4"/>
        <v>4818.3434538770498</v>
      </c>
      <c r="CS42" s="21">
        <f t="shared" si="4"/>
        <v>8835.859599999998</v>
      </c>
      <c r="CT42" s="21">
        <f t="shared" si="4"/>
        <v>8817.3489811412874</v>
      </c>
      <c r="CU42" s="21">
        <f t="shared" si="4"/>
        <v>21963.4444</v>
      </c>
      <c r="CV42" s="21">
        <f t="shared" si="4"/>
        <v>22494.507894565631</v>
      </c>
      <c r="CW42" s="21">
        <f t="shared" si="4"/>
        <v>21969.983599999996</v>
      </c>
      <c r="CX42" s="21">
        <f t="shared" si="4"/>
        <v>21854.879308793192</v>
      </c>
      <c r="CY42" s="21">
        <f>SUM(CY11:CY41)</f>
        <v>590337.4234999998</v>
      </c>
      <c r="CZ42" s="21">
        <f>SUM(CZ11:CZ41)</f>
        <v>590119.74933343532</v>
      </c>
      <c r="DA42" s="1"/>
      <c r="DB42" s="22" t="b">
        <f>CY42=Programado!BA42</f>
        <v>1</v>
      </c>
      <c r="DC42" s="1"/>
    </row>
    <row r="43" spans="1:107" ht="12.75" customHeight="1">
      <c r="B43" s="11"/>
      <c r="C43" s="55" t="s">
        <v>45</v>
      </c>
      <c r="D43" s="56"/>
      <c r="E43" s="56"/>
      <c r="F43" s="56"/>
      <c r="G43" s="56"/>
      <c r="H43" s="56"/>
      <c r="I43" s="56"/>
      <c r="J43" s="57"/>
      <c r="K43" s="55" t="s">
        <v>45</v>
      </c>
      <c r="L43" s="56"/>
      <c r="M43" s="56"/>
      <c r="N43" s="56"/>
      <c r="O43" s="56"/>
      <c r="P43" s="56"/>
      <c r="Q43" s="56"/>
      <c r="R43" s="57"/>
      <c r="S43" s="55" t="s">
        <v>45</v>
      </c>
      <c r="T43" s="56"/>
      <c r="U43" s="56"/>
      <c r="V43" s="56"/>
      <c r="W43" s="56"/>
      <c r="X43" s="56"/>
      <c r="Y43" s="56"/>
      <c r="Z43" s="57"/>
      <c r="AA43" s="55" t="s">
        <v>45</v>
      </c>
      <c r="AB43" s="56"/>
      <c r="AC43" s="56"/>
      <c r="AD43" s="56"/>
      <c r="AE43" s="56"/>
      <c r="AF43" s="56"/>
      <c r="AG43" s="56"/>
      <c r="AH43" s="57"/>
      <c r="AI43" s="55" t="s">
        <v>45</v>
      </c>
      <c r="AJ43" s="56"/>
      <c r="AK43" s="56"/>
      <c r="AL43" s="56"/>
      <c r="AM43" s="56"/>
      <c r="AN43" s="56"/>
      <c r="AO43" s="56"/>
      <c r="AP43" s="56"/>
      <c r="AQ43" s="56"/>
      <c r="AR43" s="57"/>
      <c r="AS43" s="55" t="s">
        <v>45</v>
      </c>
      <c r="AT43" s="56"/>
      <c r="AU43" s="56"/>
      <c r="AV43" s="56"/>
      <c r="AW43" s="56"/>
      <c r="AX43" s="56"/>
      <c r="AY43" s="56"/>
      <c r="AZ43" s="56"/>
      <c r="BA43" s="56"/>
      <c r="BB43" s="57"/>
      <c r="BC43" s="55" t="s">
        <v>45</v>
      </c>
      <c r="BD43" s="56"/>
      <c r="BE43" s="56"/>
      <c r="BF43" s="56"/>
      <c r="BG43" s="56"/>
      <c r="BH43" s="57"/>
      <c r="BI43" s="55" t="s">
        <v>45</v>
      </c>
      <c r="BJ43" s="56"/>
      <c r="BK43" s="56"/>
      <c r="BL43" s="56"/>
      <c r="BM43" s="56"/>
      <c r="BN43" s="56"/>
      <c r="BO43" s="56"/>
      <c r="BP43" s="57"/>
      <c r="BQ43" s="55" t="s">
        <v>45</v>
      </c>
      <c r="BR43" s="56"/>
      <c r="BS43" s="56"/>
      <c r="BT43" s="56"/>
      <c r="BU43" s="56"/>
      <c r="BV43" s="56"/>
      <c r="BW43" s="56"/>
      <c r="BX43" s="57"/>
      <c r="BY43" s="55" t="s">
        <v>45</v>
      </c>
      <c r="BZ43" s="56"/>
      <c r="CA43" s="56"/>
      <c r="CB43" s="56"/>
      <c r="CC43" s="56"/>
      <c r="CD43" s="56"/>
      <c r="CE43" s="56"/>
      <c r="CF43" s="57"/>
      <c r="CG43" s="55" t="s">
        <v>45</v>
      </c>
      <c r="CH43" s="56"/>
      <c r="CI43" s="56"/>
      <c r="CJ43" s="56"/>
      <c r="CK43" s="56"/>
      <c r="CL43" s="56"/>
      <c r="CM43" s="56"/>
      <c r="CN43" s="57"/>
      <c r="CO43" s="55" t="s">
        <v>45</v>
      </c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7"/>
    </row>
    <row r="44" spans="1:107" ht="40.5" customHeight="1">
      <c r="B44" s="12"/>
      <c r="C44" s="58"/>
      <c r="D44" s="59"/>
      <c r="E44" s="59"/>
      <c r="F44" s="59"/>
      <c r="G44" s="59"/>
      <c r="H44" s="59"/>
      <c r="I44" s="59"/>
      <c r="J44" s="60"/>
      <c r="K44" s="58"/>
      <c r="L44" s="59"/>
      <c r="M44" s="59"/>
      <c r="N44" s="59"/>
      <c r="O44" s="59"/>
      <c r="P44" s="59"/>
      <c r="Q44" s="59"/>
      <c r="R44" s="60"/>
      <c r="S44" s="58"/>
      <c r="T44" s="59"/>
      <c r="U44" s="59"/>
      <c r="V44" s="59"/>
      <c r="W44" s="59"/>
      <c r="X44" s="59"/>
      <c r="Y44" s="59"/>
      <c r="Z44" s="60"/>
      <c r="AA44" s="58"/>
      <c r="AB44" s="59"/>
      <c r="AC44" s="59"/>
      <c r="AD44" s="59"/>
      <c r="AE44" s="59"/>
      <c r="AF44" s="59"/>
      <c r="AG44" s="59"/>
      <c r="AH44" s="60"/>
      <c r="AI44" s="58"/>
      <c r="AJ44" s="59"/>
      <c r="AK44" s="59"/>
      <c r="AL44" s="59"/>
      <c r="AM44" s="59"/>
      <c r="AN44" s="59"/>
      <c r="AO44" s="59"/>
      <c r="AP44" s="59"/>
      <c r="AQ44" s="59"/>
      <c r="AR44" s="60"/>
      <c r="AS44" s="58"/>
      <c r="AT44" s="59"/>
      <c r="AU44" s="59"/>
      <c r="AV44" s="59"/>
      <c r="AW44" s="59"/>
      <c r="AX44" s="59"/>
      <c r="AY44" s="59"/>
      <c r="AZ44" s="59"/>
      <c r="BA44" s="59"/>
      <c r="BB44" s="60"/>
      <c r="BC44" s="58"/>
      <c r="BD44" s="59"/>
      <c r="BE44" s="59"/>
      <c r="BF44" s="59"/>
      <c r="BG44" s="59"/>
      <c r="BH44" s="60"/>
      <c r="BI44" s="58"/>
      <c r="BJ44" s="59"/>
      <c r="BK44" s="59"/>
      <c r="BL44" s="59"/>
      <c r="BM44" s="59"/>
      <c r="BN44" s="59"/>
      <c r="BO44" s="59"/>
      <c r="BP44" s="60"/>
      <c r="BQ44" s="58"/>
      <c r="BR44" s="59"/>
      <c r="BS44" s="59"/>
      <c r="BT44" s="59"/>
      <c r="BU44" s="59"/>
      <c r="BV44" s="59"/>
      <c r="BW44" s="59"/>
      <c r="BX44" s="60"/>
      <c r="BY44" s="58"/>
      <c r="BZ44" s="59"/>
      <c r="CA44" s="59"/>
      <c r="CB44" s="59"/>
      <c r="CC44" s="59"/>
      <c r="CD44" s="59"/>
      <c r="CE44" s="59"/>
      <c r="CF44" s="60"/>
      <c r="CG44" s="58"/>
      <c r="CH44" s="59"/>
      <c r="CI44" s="59"/>
      <c r="CJ44" s="59"/>
      <c r="CK44" s="59"/>
      <c r="CL44" s="59"/>
      <c r="CM44" s="59"/>
      <c r="CN44" s="60"/>
      <c r="CO44" s="58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60"/>
    </row>
    <row r="45" spans="1:107" ht="14.25" customHeight="1"/>
    <row r="46" spans="1:107">
      <c r="B46" s="2"/>
      <c r="C46" s="22"/>
      <c r="D46" s="2"/>
      <c r="E46" s="22"/>
      <c r="G46" s="22"/>
      <c r="I46" s="22"/>
      <c r="K46" s="22"/>
      <c r="M46" s="22"/>
      <c r="O46" s="22"/>
      <c r="Q46" s="22"/>
      <c r="S46" s="22"/>
      <c r="U46" s="22"/>
      <c r="W46" s="22"/>
      <c r="Y46" s="22"/>
      <c r="AA46" s="22"/>
      <c r="AC46" s="22"/>
      <c r="AE46" s="22"/>
      <c r="AG46" s="22"/>
      <c r="AI46" s="22"/>
      <c r="AK46" s="22"/>
      <c r="AM46" s="22"/>
      <c r="AO46" s="22"/>
      <c r="AQ46" s="22"/>
      <c r="AS46" s="22"/>
      <c r="AU46" s="22"/>
      <c r="AW46" s="22"/>
      <c r="AY46" s="22"/>
      <c r="BA46" s="22"/>
      <c r="BC46" s="22"/>
      <c r="BE46" s="22"/>
      <c r="BG46" s="22"/>
      <c r="BI46" s="22"/>
      <c r="BK46" s="22"/>
      <c r="BM46" s="22"/>
      <c r="BO46" s="22"/>
      <c r="BQ46" s="22"/>
      <c r="BS46" s="22"/>
      <c r="BU46" s="22"/>
      <c r="BW46" s="22"/>
      <c r="BY46" s="22"/>
      <c r="CA46" s="22"/>
      <c r="CC46" s="22"/>
      <c r="CE46" s="22"/>
      <c r="CG46" s="22"/>
      <c r="CI46" s="22"/>
      <c r="CK46" s="22"/>
      <c r="CM46" s="22"/>
      <c r="CO46" s="22"/>
      <c r="CQ46" s="22"/>
      <c r="CS46" s="22"/>
      <c r="CU46" s="22"/>
      <c r="CW46" s="22"/>
      <c r="CY46" s="22"/>
      <c r="DC46" s="3"/>
    </row>
    <row r="47" spans="1:107">
      <c r="B47" s="2"/>
      <c r="C47" s="22"/>
      <c r="E47" s="22"/>
      <c r="G47" s="22"/>
      <c r="I47" s="22"/>
      <c r="K47" s="22"/>
      <c r="M47" s="22"/>
      <c r="O47" s="22"/>
      <c r="Q47" s="22"/>
      <c r="S47" s="22"/>
      <c r="U47" s="22"/>
      <c r="W47" s="22"/>
      <c r="Y47" s="22"/>
      <c r="AA47" s="22"/>
      <c r="AC47" s="22"/>
      <c r="AE47" s="22"/>
      <c r="AG47" s="22"/>
      <c r="AI47" s="22"/>
      <c r="AK47" s="22"/>
      <c r="AM47" s="22"/>
      <c r="AO47" s="22"/>
      <c r="AQ47" s="22"/>
      <c r="AS47" s="22"/>
      <c r="AU47" s="22"/>
      <c r="AW47" s="22"/>
      <c r="AY47" s="22"/>
      <c r="BA47" s="22"/>
      <c r="BC47" s="22"/>
      <c r="BE47" s="22"/>
      <c r="BG47" s="22"/>
      <c r="BI47" s="22"/>
      <c r="BK47" s="22"/>
      <c r="BM47" s="22"/>
      <c r="BO47" s="22"/>
      <c r="BQ47" s="22"/>
      <c r="BS47" s="22"/>
      <c r="BU47" s="22"/>
      <c r="BW47" s="22"/>
      <c r="BY47" s="22"/>
      <c r="CA47" s="22"/>
      <c r="CC47" s="22"/>
      <c r="CE47" s="22"/>
      <c r="CG47" s="22"/>
      <c r="CI47" s="22"/>
      <c r="CK47" s="22"/>
      <c r="CM47" s="22"/>
      <c r="CO47" s="22"/>
      <c r="CQ47" s="22"/>
      <c r="CS47" s="22"/>
      <c r="CU47" s="22"/>
      <c r="CW47" s="22"/>
      <c r="CY47" s="22"/>
      <c r="DB47" s="3"/>
    </row>
    <row r="48" spans="1:107">
      <c r="B48" s="2"/>
      <c r="C48" s="22"/>
      <c r="D48" s="22"/>
      <c r="E48" s="22"/>
      <c r="G48" s="22"/>
      <c r="I48" s="22"/>
      <c r="K48" s="22"/>
      <c r="M48" s="22"/>
      <c r="O48" s="22"/>
      <c r="Q48" s="22"/>
      <c r="S48" s="22"/>
      <c r="U48" s="22"/>
      <c r="W48" s="22"/>
      <c r="Y48" s="22"/>
      <c r="AA48" s="22"/>
      <c r="AC48" s="22"/>
      <c r="AE48" s="22"/>
      <c r="AG48" s="22"/>
      <c r="AI48" s="22"/>
      <c r="AK48" s="22"/>
      <c r="AM48" s="22"/>
      <c r="AO48" s="22"/>
      <c r="AQ48" s="22"/>
      <c r="AS48" s="22"/>
      <c r="AU48" s="22"/>
      <c r="AW48" s="22"/>
      <c r="AY48" s="22"/>
      <c r="BA48" s="22"/>
      <c r="BC48" s="22"/>
      <c r="BE48" s="22"/>
      <c r="BG48" s="22"/>
      <c r="BI48" s="22"/>
      <c r="BK48" s="22"/>
      <c r="BM48" s="22"/>
      <c r="BO48" s="22"/>
      <c r="BQ48" s="22"/>
      <c r="BS48" s="22"/>
      <c r="BU48" s="22"/>
      <c r="BW48" s="22"/>
      <c r="BY48" s="22"/>
      <c r="CA48" s="22"/>
      <c r="CC48" s="22"/>
      <c r="CE48" s="22"/>
      <c r="CG48" s="22"/>
      <c r="CI48" s="22"/>
      <c r="CK48" s="22"/>
      <c r="CM48" s="22"/>
      <c r="CO48" s="22"/>
      <c r="CQ48" s="22"/>
      <c r="CS48" s="22"/>
      <c r="CU48" s="22"/>
      <c r="CW48" s="22"/>
      <c r="CY48" s="22"/>
    </row>
    <row r="49" spans="2:107">
      <c r="B49" s="2"/>
      <c r="D49" s="32"/>
      <c r="F49" s="32"/>
      <c r="H49" s="32"/>
      <c r="J49" s="32"/>
      <c r="L49" s="32"/>
      <c r="N49" s="32"/>
      <c r="P49" s="32"/>
      <c r="R49" s="32"/>
      <c r="T49" s="32"/>
      <c r="V49" s="32"/>
      <c r="X49" s="32"/>
      <c r="Z49" s="32"/>
      <c r="AB49" s="32"/>
      <c r="AD49" s="32"/>
      <c r="AF49" s="32"/>
      <c r="AH49" s="32"/>
      <c r="AJ49" s="32"/>
      <c r="AL49" s="32"/>
      <c r="AN49" s="32"/>
      <c r="AP49" s="32"/>
      <c r="AR49" s="32"/>
      <c r="AT49" s="32"/>
      <c r="AV49" s="32"/>
      <c r="AX49" s="32"/>
      <c r="AZ49" s="32"/>
      <c r="BB49" s="32"/>
      <c r="BD49" s="32"/>
      <c r="BF49" s="32"/>
      <c r="BH49" s="32"/>
      <c r="BJ49" s="32"/>
      <c r="BL49" s="32"/>
      <c r="BN49" s="32"/>
      <c r="BP49" s="32"/>
      <c r="BR49" s="32"/>
      <c r="BT49" s="32"/>
      <c r="BV49" s="32"/>
      <c r="BX49" s="32"/>
      <c r="BZ49" s="32"/>
      <c r="CB49" s="32"/>
      <c r="CD49" s="32"/>
      <c r="CF49" s="32"/>
      <c r="CH49" s="32"/>
      <c r="CJ49" s="32"/>
      <c r="CL49" s="32"/>
      <c r="CN49" s="32"/>
      <c r="CP49" s="32"/>
      <c r="CR49" s="32"/>
      <c r="CT49" s="32"/>
      <c r="CU49" s="22"/>
      <c r="CV49" s="32"/>
      <c r="CW49" s="22"/>
      <c r="CX49" s="32"/>
      <c r="CY49" s="22"/>
      <c r="CZ49" s="32"/>
      <c r="DA49" s="22"/>
      <c r="DB49" s="22"/>
      <c r="DC49" s="22"/>
    </row>
    <row r="50" spans="2:107">
      <c r="B50" s="2"/>
      <c r="D50" s="22"/>
      <c r="F50" s="22"/>
      <c r="H50" s="22"/>
      <c r="J50" s="22"/>
      <c r="L50" s="22"/>
      <c r="N50" s="22"/>
      <c r="P50" s="22"/>
      <c r="R50" s="22"/>
      <c r="T50" s="22"/>
      <c r="V50" s="22"/>
      <c r="X50" s="22"/>
      <c r="Z50" s="22"/>
      <c r="AB50" s="22"/>
      <c r="AD50" s="22"/>
      <c r="AF50" s="22"/>
      <c r="AH50" s="22"/>
      <c r="AJ50" s="22"/>
      <c r="AL50" s="22"/>
      <c r="AN50" s="22"/>
      <c r="AP50" s="22"/>
      <c r="AR50" s="22"/>
      <c r="AT50" s="22"/>
      <c r="AV50" s="22"/>
      <c r="AX50" s="22"/>
      <c r="AZ50" s="22"/>
      <c r="BB50" s="22"/>
      <c r="BD50" s="22"/>
      <c r="BF50" s="22"/>
      <c r="BH50" s="22"/>
      <c r="BJ50" s="22"/>
      <c r="BL50" s="22"/>
      <c r="BN50" s="22"/>
      <c r="BP50" s="22"/>
      <c r="BR50" s="22"/>
      <c r="BT50" s="22"/>
      <c r="BV50" s="22"/>
      <c r="BX50" s="22"/>
      <c r="BZ50" s="22"/>
      <c r="CB50" s="22"/>
      <c r="CD50" s="22"/>
      <c r="CF50" s="22"/>
      <c r="CH50" s="22"/>
      <c r="CJ50" s="22"/>
      <c r="CL50" s="22"/>
    </row>
    <row r="51" spans="2:107">
      <c r="E51" s="31"/>
      <c r="F51" s="24"/>
      <c r="J51" s="22"/>
    </row>
    <row r="52" spans="2:107">
      <c r="B52" s="2"/>
      <c r="D52" s="22"/>
      <c r="F52" s="22"/>
      <c r="H52" s="22"/>
      <c r="J52" s="22"/>
      <c r="L52" s="22"/>
      <c r="N52" s="22"/>
      <c r="P52" s="22"/>
      <c r="R52" s="22"/>
      <c r="T52" s="22"/>
      <c r="V52" s="22"/>
      <c r="X52" s="22"/>
      <c r="Z52" s="22"/>
      <c r="AB52" s="22"/>
      <c r="AD52" s="22"/>
      <c r="AF52" s="22"/>
      <c r="AH52" s="22"/>
      <c r="AJ52" s="22"/>
      <c r="AL52" s="22"/>
      <c r="AN52" s="22"/>
      <c r="AP52" s="22"/>
      <c r="AR52" s="22"/>
      <c r="AT52" s="22"/>
      <c r="AV52" s="22"/>
      <c r="AX52" s="22"/>
      <c r="AZ52" s="22"/>
      <c r="BB52" s="22"/>
      <c r="BD52" s="22"/>
      <c r="BF52" s="22"/>
      <c r="BH52" s="22"/>
      <c r="BJ52" s="22"/>
      <c r="BL52" s="22"/>
      <c r="BN52" s="22"/>
      <c r="BP52" s="22"/>
      <c r="BR52" s="22"/>
      <c r="BT52" s="22"/>
      <c r="BV52" s="22"/>
      <c r="BX52" s="22"/>
      <c r="BZ52" s="22"/>
      <c r="CB52" s="22"/>
      <c r="CD52" s="22"/>
      <c r="CF52" s="22"/>
      <c r="CH52" s="22"/>
      <c r="CJ52" s="22"/>
      <c r="CL52" s="22"/>
      <c r="CN52" s="22"/>
      <c r="CP52" s="22"/>
      <c r="CR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</row>
    <row r="53" spans="2:107">
      <c r="M53" s="22"/>
    </row>
    <row r="55" spans="2:107">
      <c r="AQ55" s="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</row>
    <row r="56" spans="2:107">
      <c r="AQ56" s="2"/>
    </row>
    <row r="57" spans="2:107">
      <c r="F57" s="32"/>
      <c r="AE57" s="24"/>
      <c r="AQ57" s="2"/>
      <c r="CQ57" s="22"/>
      <c r="CS57" s="22"/>
      <c r="CU57" s="22"/>
      <c r="CW57" s="22"/>
      <c r="CY57" s="22"/>
      <c r="DA57" s="22"/>
      <c r="DB57" s="1"/>
      <c r="DC57" s="22"/>
    </row>
    <row r="58" spans="2:107"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</row>
    <row r="59" spans="2:107"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</row>
    <row r="60" spans="2:107">
      <c r="DA60" s="1"/>
      <c r="DB60" s="1"/>
      <c r="DC60" s="1"/>
    </row>
  </sheetData>
  <mergeCells count="90">
    <mergeCell ref="C43:J44"/>
    <mergeCell ref="BY43:CF44"/>
    <mergeCell ref="CG43:CN44"/>
    <mergeCell ref="CO43:CZ44"/>
    <mergeCell ref="K43:R44"/>
    <mergeCell ref="S43:Z44"/>
    <mergeCell ref="AA43:AH44"/>
    <mergeCell ref="AI43:AR44"/>
    <mergeCell ref="BI43:BP44"/>
    <mergeCell ref="BQ43:BX44"/>
    <mergeCell ref="AS43:BB44"/>
    <mergeCell ref="BC43:BH44"/>
    <mergeCell ref="CZ8:CZ10"/>
    <mergeCell ref="CM8:CN8"/>
    <mergeCell ref="CO8:CP8"/>
    <mergeCell ref="CQ8:CR8"/>
    <mergeCell ref="CS8:CT8"/>
    <mergeCell ref="CY8:CY10"/>
    <mergeCell ref="CU8:CV8"/>
    <mergeCell ref="BU8:BV8"/>
    <mergeCell ref="CC8:CD8"/>
    <mergeCell ref="CW8:CX8"/>
    <mergeCell ref="BQ8:BR8"/>
    <mergeCell ref="BE8:BF8"/>
    <mergeCell ref="BK8:BL8"/>
    <mergeCell ref="BS8:BT8"/>
    <mergeCell ref="CK8:CL8"/>
    <mergeCell ref="BM8:BN8"/>
    <mergeCell ref="BY8:BZ8"/>
    <mergeCell ref="CA8:CB8"/>
    <mergeCell ref="BW8:BX8"/>
    <mergeCell ref="CI8:CJ8"/>
    <mergeCell ref="CE8:CF8"/>
    <mergeCell ref="CG8:CH8"/>
    <mergeCell ref="BG8:BH8"/>
    <mergeCell ref="N3:Q4"/>
    <mergeCell ref="AQ8:AR8"/>
    <mergeCell ref="S8:T8"/>
    <mergeCell ref="AG8:AH8"/>
    <mergeCell ref="AI8:AJ8"/>
    <mergeCell ref="W8:X8"/>
    <mergeCell ref="O8:P8"/>
    <mergeCell ref="AA8:AB8"/>
    <mergeCell ref="AK8:AL8"/>
    <mergeCell ref="AL3:AQ4"/>
    <mergeCell ref="AM8:AN8"/>
    <mergeCell ref="AV3:BA4"/>
    <mergeCell ref="BL3:BO4"/>
    <mergeCell ref="CG7:CN7"/>
    <mergeCell ref="BE3:BH4"/>
    <mergeCell ref="I8:J8"/>
    <mergeCell ref="S7:Z7"/>
    <mergeCell ref="K8:L8"/>
    <mergeCell ref="AC8:AD8"/>
    <mergeCell ref="M8:N8"/>
    <mergeCell ref="Y8:Z8"/>
    <mergeCell ref="AS7:BB7"/>
    <mergeCell ref="BC7:BH7"/>
    <mergeCell ref="BI7:BP7"/>
    <mergeCell ref="AS8:AT8"/>
    <mergeCell ref="AI7:AR7"/>
    <mergeCell ref="AY8:AZ8"/>
    <mergeCell ref="B3:B4"/>
    <mergeCell ref="BY7:CF7"/>
    <mergeCell ref="B7:B10"/>
    <mergeCell ref="E8:F8"/>
    <mergeCell ref="U8:V8"/>
    <mergeCell ref="Q8:R8"/>
    <mergeCell ref="AO8:AP8"/>
    <mergeCell ref="AE8:AF8"/>
    <mergeCell ref="AA7:AH7"/>
    <mergeCell ref="C7:J7"/>
    <mergeCell ref="F3:I4"/>
    <mergeCell ref="AD3:AG4"/>
    <mergeCell ref="V3:Y4"/>
    <mergeCell ref="G8:H8"/>
    <mergeCell ref="C8:D8"/>
    <mergeCell ref="K7:R7"/>
    <mergeCell ref="CO7:CZ7"/>
    <mergeCell ref="BT3:BW4"/>
    <mergeCell ref="CB3:CE4"/>
    <mergeCell ref="CJ3:CM4"/>
    <mergeCell ref="CR3:CY4"/>
    <mergeCell ref="BQ7:BX7"/>
    <mergeCell ref="BO8:BP8"/>
    <mergeCell ref="AU8:AV8"/>
    <mergeCell ref="BA8:BB8"/>
    <mergeCell ref="AW8:AX8"/>
    <mergeCell ref="BC8:BD8"/>
    <mergeCell ref="BI8:BJ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fitToWidth="0" orientation="landscape" r:id="rId1"/>
  <headerFooter alignWithMargins="0">
    <oddHeader>&amp;R&amp;"Calibri"&amp;10&amp;K000000 PÚBLICA&amp;1#_x000D_</oddHeader>
  </headerFooter>
  <colBreaks count="11" manualBreakCount="11">
    <brk id="10" max="37" man="1"/>
    <brk id="18" max="37" man="1"/>
    <brk id="26" min="6" max="37" man="1"/>
    <brk id="34" min="6" max="37" man="1"/>
    <brk id="44" min="6" max="37" man="1"/>
    <brk id="54" min="6" max="37" man="1"/>
    <brk id="60" max="1048575" man="1"/>
    <brk id="68" min="6" max="37" man="1"/>
    <brk id="76" max="1048575" man="1"/>
    <brk id="84" max="1048575" man="1"/>
    <brk id="92" max="1048575" man="1"/>
  </colBreaks>
  <ignoredErrors>
    <ignoredError sqref="D11:CV41 CW11:CW4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A60"/>
  <sheetViews>
    <sheetView showGridLines="0" zoomScale="82" zoomScaleNormal="82" zoomScaleSheetLayoutView="75" workbookViewId="0">
      <selection activeCell="BB42" sqref="BB42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4" style="1" customWidth="1"/>
    <col min="5" max="5" width="19.1796875" style="1" customWidth="1"/>
    <col min="6" max="6" width="17.26953125" style="1" customWidth="1"/>
    <col min="7" max="10" width="12.1796875" style="1" bestFit="1" customWidth="1"/>
    <col min="11" max="11" width="13.453125" style="1" customWidth="1"/>
    <col min="12" max="12" width="20.3632812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7265625" style="1" customWidth="1"/>
    <col min="33" max="33" width="28" style="1" customWidth="1"/>
    <col min="34" max="34" width="35" style="1" customWidth="1"/>
    <col min="35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7"/>
      <c r="AH1" s="5"/>
      <c r="AI1" s="6"/>
      <c r="AJ1" s="7"/>
      <c r="AL1" s="5"/>
      <c r="AM1" s="6"/>
      <c r="AN1" s="4"/>
      <c r="AO1" s="5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45901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44"/>
      <c r="C6" s="15"/>
      <c r="D6" s="16"/>
      <c r="E6" s="16"/>
      <c r="F6" s="17"/>
      <c r="G6" s="15"/>
      <c r="H6" s="16"/>
      <c r="I6" s="16"/>
      <c r="J6" s="17"/>
      <c r="K6" s="7"/>
      <c r="M6" s="16"/>
      <c r="N6" s="17"/>
      <c r="O6" s="7"/>
      <c r="Q6" s="16"/>
      <c r="R6" s="17"/>
      <c r="S6" s="7"/>
      <c r="U6" s="16"/>
      <c r="V6" s="16"/>
      <c r="W6" s="17"/>
      <c r="X6" s="7"/>
      <c r="Z6" s="16"/>
      <c r="AA6" s="16"/>
      <c r="AB6" s="17"/>
      <c r="AC6" s="15"/>
      <c r="AD6" s="16"/>
      <c r="AE6" s="17"/>
      <c r="AF6" s="7"/>
      <c r="AH6" s="16"/>
      <c r="AI6" s="17"/>
      <c r="AJ6" s="7"/>
      <c r="AL6" s="16"/>
      <c r="AM6" s="17"/>
      <c r="AN6" s="15"/>
      <c r="AO6" s="16"/>
      <c r="AP6" s="16"/>
      <c r="AQ6" s="17"/>
      <c r="AR6" s="7"/>
      <c r="AT6" s="16"/>
      <c r="AU6" s="17"/>
      <c r="AV6" s="7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48" t="s">
        <v>1</v>
      </c>
      <c r="AO7" s="48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32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34</v>
      </c>
      <c r="D10" s="14" t="s">
        <v>34</v>
      </c>
      <c r="E10" s="14" t="s">
        <v>34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  <c r="P10" s="14" t="s">
        <v>34</v>
      </c>
      <c r="Q10" s="14" t="s">
        <v>34</v>
      </c>
      <c r="R10" s="14" t="s">
        <v>34</v>
      </c>
      <c r="S10" s="14" t="s">
        <v>34</v>
      </c>
      <c r="T10" s="14" t="s">
        <v>34</v>
      </c>
      <c r="U10" s="14" t="s">
        <v>34</v>
      </c>
      <c r="V10" s="14" t="s">
        <v>34</v>
      </c>
      <c r="W10" s="14" t="s">
        <v>34</v>
      </c>
      <c r="X10" s="14" t="s">
        <v>34</v>
      </c>
      <c r="Y10" s="14" t="s">
        <v>34</v>
      </c>
      <c r="Z10" s="14" t="s">
        <v>34</v>
      </c>
      <c r="AA10" s="14" t="s">
        <v>34</v>
      </c>
      <c r="AB10" s="14" t="s">
        <v>34</v>
      </c>
      <c r="AC10" s="14" t="s">
        <v>34</v>
      </c>
      <c r="AD10" s="14" t="s">
        <v>34</v>
      </c>
      <c r="AE10" s="14" t="s">
        <v>34</v>
      </c>
      <c r="AF10" s="14" t="s">
        <v>34</v>
      </c>
      <c r="AG10" s="14" t="s">
        <v>34</v>
      </c>
      <c r="AH10" s="14" t="s">
        <v>34</v>
      </c>
      <c r="AI10" s="14" t="s">
        <v>34</v>
      </c>
      <c r="AJ10" s="14" t="s">
        <v>34</v>
      </c>
      <c r="AK10" s="14" t="s">
        <v>34</v>
      </c>
      <c r="AL10" s="14" t="s">
        <v>34</v>
      </c>
      <c r="AM10" s="14" t="s">
        <v>34</v>
      </c>
      <c r="AN10" s="14" t="s">
        <v>34</v>
      </c>
      <c r="AO10" s="14" t="s">
        <v>34</v>
      </c>
      <c r="AP10" s="14" t="s">
        <v>34</v>
      </c>
      <c r="AQ10" s="14" t="s">
        <v>34</v>
      </c>
      <c r="AR10" s="14" t="s">
        <v>34</v>
      </c>
      <c r="AS10" s="14" t="s">
        <v>34</v>
      </c>
      <c r="AT10" s="14" t="s">
        <v>34</v>
      </c>
      <c r="AU10" s="14" t="s">
        <v>34</v>
      </c>
      <c r="AV10" s="14" t="s">
        <v>34</v>
      </c>
      <c r="AW10" s="14" t="s">
        <v>34</v>
      </c>
      <c r="AX10" s="14" t="s">
        <v>34</v>
      </c>
      <c r="AY10" s="14" t="s">
        <v>34</v>
      </c>
      <c r="AZ10" s="14" t="s">
        <v>34</v>
      </c>
      <c r="BA10" s="54"/>
    </row>
    <row r="11" spans="1:60">
      <c r="A11" s="41">
        <v>5</v>
      </c>
      <c r="B11" s="18">
        <v>45901</v>
      </c>
      <c r="C11" s="19">
        <f>HLOOKUP(C$9,'[1]Prog Total'!$D$5:$BF$39,$A11,0)</f>
        <v>0</v>
      </c>
      <c r="D11" s="19">
        <f>HLOOKUP(D$9,'[1]Prog Total'!$D$5:$BF$39,$A11,0)</f>
        <v>63.999599999999994</v>
      </c>
      <c r="E11" s="19">
        <f>HLOOKUP(E$9,'[1]Prog Total'!$D$5:$BF$39,$A11,0)</f>
        <v>0</v>
      </c>
      <c r="F11" s="19">
        <f>HLOOKUP(F$9,'[1]Prog Total'!$D$5:$BF$39,$A11,0)</f>
        <v>462.99829999999997</v>
      </c>
      <c r="G11" s="19">
        <f>HLOOKUP(G$9,'[1]Prog Total'!$D$5:$BF$39,$A11,0)</f>
        <v>4.2961999999999998</v>
      </c>
      <c r="H11" s="19">
        <f>HLOOKUP(H$9,'[1]Prog Total'!$D$5:$BF$39,$A11,0)</f>
        <v>46.470899999999993</v>
      </c>
      <c r="I11" s="19">
        <f>HLOOKUP(I$9,'[1]Prog Total'!$D$5:$BF$39,$A11,0)</f>
        <v>59.928399999999996</v>
      </c>
      <c r="J11" s="19">
        <f>HLOOKUP(J$9,'[1]Prog Total'!$D$5:$BF$39,$A11,0)</f>
        <v>156.52839999999998</v>
      </c>
      <c r="K11" s="19">
        <f>HLOOKUP(K$9,'[1]Prog Total'!$D$5:$BF$39,$A11,0)</f>
        <v>43.802900000000001</v>
      </c>
      <c r="L11" s="19">
        <f>HLOOKUP(L$9,'[1]Prog Total'!$D$5:$BF$39,$A11,0)</f>
        <v>174.32089999999997</v>
      </c>
      <c r="M11" s="19">
        <f>HLOOKUP(M$9,'[1]Prog Total'!$D$5:$BF$39,$A11,0)</f>
        <v>259.66469999999998</v>
      </c>
      <c r="N11" s="19">
        <f>HLOOKUP(N$9,'[1]Prog Total'!$D$5:$BF$39,$A11,0)</f>
        <v>1196.5101</v>
      </c>
      <c r="O11" s="19">
        <f>HLOOKUP(O$9,'[1]Prog Total'!$D$5:$BF$39,$A11,0)</f>
        <v>1123.7967000000001</v>
      </c>
      <c r="P11" s="19">
        <f>HLOOKUP(P$9,'[1]Prog Total'!$D$5:$BF$39,$A11,0)</f>
        <v>160.99959999999999</v>
      </c>
      <c r="Q11" s="19">
        <f>HLOOKUP(Q$9,'[1]Prog Total'!$D$5:$BF$39,$A11,0)</f>
        <v>782.11999999999989</v>
      </c>
      <c r="R11" s="19">
        <f>HLOOKUP(R$9,'[1]Prog Total'!$D$5:$BF$39,$A11,0)</f>
        <v>600.01209999999992</v>
      </c>
      <c r="S11" s="19">
        <f>HLOOKUP(S$9,'[1]Prog Total'!$D$5:$BF$39,$A11,0)</f>
        <v>203.29169999999999</v>
      </c>
      <c r="T11" s="19">
        <f>HLOOKUP(T$9,'[1]Prog Total'!$D$5:$BF$39,$A11,0)</f>
        <v>216.51079999999999</v>
      </c>
      <c r="U11" s="19">
        <f>HLOOKUP(U$9,'[1]Prog Total'!$D$5:$BF$39,$A11,0)</f>
        <v>169.23499999999999</v>
      </c>
      <c r="V11" s="19">
        <f>HLOOKUP(V$9,'[1]Prog Total'!$D$5:$BF$39,$A11,0)</f>
        <v>41.001299999999993</v>
      </c>
      <c r="W11" s="19">
        <f>HLOOKUP(W$9,'[1]Prog Total'!$D$5:$BF$39,$A11,0)</f>
        <v>22.132899999999999</v>
      </c>
      <c r="X11" s="19">
        <f>HLOOKUP(X$9,'[1]Prog Total'!$D$5:$BF$39,$A11,0)</f>
        <v>311.0992</v>
      </c>
      <c r="Y11" s="19">
        <f>HLOOKUP(Y$9,'[1]Prog Total'!$D$5:$BF$39,$A11,0)</f>
        <v>312.52169999999995</v>
      </c>
      <c r="Z11" s="19">
        <f>HLOOKUP(Z$9,'[1]Prog Total'!$D$5:$BF$39,$A11,0)</f>
        <v>24.22</v>
      </c>
      <c r="AA11" s="19">
        <f>HLOOKUP(AA$9,'[1]Prog Total'!$D$5:$BF$39,$A11,0)</f>
        <v>124.92709999999998</v>
      </c>
      <c r="AB11" s="19">
        <f>HLOOKUP(AB$9,'[1]Prog Total'!$D$5:$BF$39,$A11,0)</f>
        <v>150</v>
      </c>
      <c r="AC11" s="19">
        <f>HLOOKUP(AC$9,'[1]Prog Total'!$D$5:$BF$39,$A11,0)</f>
        <v>1250.0003999999999</v>
      </c>
      <c r="AD11" s="19">
        <f>HLOOKUP(AD$9,'[1]Prog Total'!$D$5:$BF$39,$A11,0)</f>
        <v>2300.0007999999998</v>
      </c>
      <c r="AE11" s="19">
        <f>HLOOKUP(AE$9,'[1]Prog Total'!$D$5:$BF$39,$A11,0)</f>
        <v>0</v>
      </c>
      <c r="AF11" s="19">
        <f>HLOOKUP(AF$9,'[1]Prog Total'!$D$5:$BF$39,$A11,0)</f>
        <v>290</v>
      </c>
      <c r="AG11" s="19">
        <f>HLOOKUP(AG$9,'[1]Prog Total'!$D$5:$BF$39,$A11,0)</f>
        <v>224.21579999999997</v>
      </c>
      <c r="AH11" s="19">
        <f>HLOOKUP(AH$9,'[1]Prog Total'!$D$5:$BF$39,$A11,0)</f>
        <v>3000</v>
      </c>
      <c r="AI11" s="19">
        <f>HLOOKUP(AI$9,'[1]Prog Total'!$D$5:$BF$39,$A11,0)</f>
        <v>211.10759999999999</v>
      </c>
      <c r="AJ11" s="19">
        <f>HLOOKUP(AJ$9,'[1]Prog Total'!$D$5:$BF$39,$A11,0)</f>
        <v>1043.5163</v>
      </c>
      <c r="AK11" s="19">
        <f>HLOOKUP(AK$9,'[1]Prog Total'!$D$5:$BF$39,$A11,0)</f>
        <v>0</v>
      </c>
      <c r="AL11" s="19">
        <f>HLOOKUP(AL$9,'[1]Prog Total'!$D$5:$BF$39,$A11,0)</f>
        <v>152.49629999999999</v>
      </c>
      <c r="AM11" s="19">
        <f>HLOOKUP(AM$9,'[1]Prog Total'!$D$5:$BF$39,$A11,0)</f>
        <v>463.7242</v>
      </c>
      <c r="AN11" s="19">
        <f>HLOOKUP(AN$9,'[1]Prog Total'!$D$5:$BF$39,$A11,0)</f>
        <v>204.99469999999999</v>
      </c>
      <c r="AO11" s="19">
        <f>HLOOKUP(AO$9,'[1]Prog Total'!$D$5:$BF$39,$A11,0)</f>
        <v>30.296699999999998</v>
      </c>
      <c r="AP11" s="19">
        <f>HLOOKUP(AP$9,'[1]Prog Total'!$D$5:$BF$39,$A11,0)</f>
        <v>231.69579999999999</v>
      </c>
      <c r="AQ11" s="19">
        <f>HLOOKUP(AQ$9,'[1]Prog Total'!$D$5:$BF$39,$A11,0)</f>
        <v>73.997100000000003</v>
      </c>
      <c r="AR11" s="19">
        <f>HLOOKUP(AR$9,'[1]Prog Total'!$D$5:$BF$39,$A11,0)</f>
        <v>20.996699999999997</v>
      </c>
      <c r="AS11" s="19">
        <f>HLOOKUP(AS$9,'[1]Prog Total'!$D$5:$BF$39,$A11,0)</f>
        <v>212.5146</v>
      </c>
      <c r="AT11" s="19">
        <f>HLOOKUP(AT$9,'[1]Prog Total'!$D$5:$BF$39,$A11,0)</f>
        <v>257.89799999999997</v>
      </c>
      <c r="AU11" s="19">
        <f>HLOOKUP(AU$9,'[1]Prog Total'!$D$5:$BF$39,$A11,0)</f>
        <v>152.08709999999999</v>
      </c>
      <c r="AV11" s="19">
        <f>HLOOKUP(AV$9,'[1]Prog Total'!$D$5:$BF$39,$A11,0)</f>
        <v>7.3029000000000002</v>
      </c>
      <c r="AW11" s="19">
        <f>HLOOKUP(AW$9,'[1]Prog Total'!$D$5:$BF$39,$A11,0)</f>
        <v>168.1763</v>
      </c>
      <c r="AX11" s="19">
        <f>HLOOKUP(AX$9,'[1]Prog Total'!$D$5:$BF$39,$A11,0)</f>
        <v>291.56119999999993</v>
      </c>
      <c r="AY11" s="19">
        <f>HLOOKUP(AY$9,'[1]Prog Total'!$D$5:$BF$39,$A11,0)</f>
        <v>785.54629999999997</v>
      </c>
      <c r="AZ11" s="19">
        <f>HLOOKUP(AZ$9,'[1]Prog Total'!$D$5:$BF$39,$A11,0)</f>
        <v>699.99919999999997</v>
      </c>
      <c r="BA11" s="19">
        <f>SUM(C11:AZ11)</f>
        <v>18782.516499999998</v>
      </c>
      <c r="BC11" s="3"/>
    </row>
    <row r="12" spans="1:60" s="38" customFormat="1">
      <c r="A12" s="41">
        <v>6</v>
      </c>
      <c r="B12" s="35">
        <f>B11+1</f>
        <v>45902</v>
      </c>
      <c r="C12" s="34">
        <f>HLOOKUP(C$9,'[1]Prog Total'!$D$5:$BF$39,$A12,0)</f>
        <v>0</v>
      </c>
      <c r="D12" s="34">
        <f>HLOOKUP(D$9,'[1]Prog Total'!$D$5:$BF$39,$A12,0)</f>
        <v>82</v>
      </c>
      <c r="E12" s="34">
        <f>HLOOKUP(E$9,'[1]Prog Total'!$D$5:$BF$39,$A12,0)</f>
        <v>0</v>
      </c>
      <c r="F12" s="34">
        <f>HLOOKUP(F$9,'[1]Prog Total'!$D$5:$BF$39,$A12,0)</f>
        <v>332.99959999999999</v>
      </c>
      <c r="G12" s="34">
        <f>HLOOKUP(G$9,'[1]Prog Total'!$D$5:$BF$39,$A12,0)</f>
        <v>0.29749999999999999</v>
      </c>
      <c r="H12" s="34">
        <f>HLOOKUP(H$9,'[1]Prog Total'!$D$5:$BF$39,$A12,0)</f>
        <v>40.1096</v>
      </c>
      <c r="I12" s="34">
        <f>HLOOKUP(I$9,'[1]Prog Total'!$D$5:$BF$39,$A12,0)</f>
        <v>71.179999999999993</v>
      </c>
      <c r="J12" s="34">
        <f>HLOOKUP(J$9,'[1]Prog Total'!$D$5:$BF$39,$A12,0)</f>
        <v>126.9271</v>
      </c>
      <c r="K12" s="34">
        <f>HLOOKUP(K$9,'[1]Prog Total'!$D$5:$BF$39,$A12,0)</f>
        <v>53.801299999999998</v>
      </c>
      <c r="L12" s="34">
        <f>HLOOKUP(L$9,'[1]Prog Total'!$D$5:$BF$39,$A12,0)</f>
        <v>247.11789999999996</v>
      </c>
      <c r="M12" s="34">
        <f>HLOOKUP(M$9,'[1]Prog Total'!$D$5:$BF$39,$A12,0)</f>
        <v>261.70039999999995</v>
      </c>
      <c r="N12" s="34">
        <f>HLOOKUP(N$9,'[1]Prog Total'!$D$5:$BF$39,$A12,0)</f>
        <v>1168.1249999999998</v>
      </c>
      <c r="O12" s="34">
        <f>HLOOKUP(O$9,'[1]Prog Total'!$D$5:$BF$39,$A12,0)</f>
        <v>1149.6167</v>
      </c>
      <c r="P12" s="34">
        <f>HLOOKUP(P$9,'[1]Prog Total'!$D$5:$BF$39,$A12,0)</f>
        <v>239.99880000000002</v>
      </c>
      <c r="Q12" s="34">
        <f>HLOOKUP(Q$9,'[1]Prog Total'!$D$5:$BF$39,$A12,0)</f>
        <v>869.67089999999996</v>
      </c>
      <c r="R12" s="34">
        <f>HLOOKUP(R$9,'[1]Prog Total'!$D$5:$BF$39,$A12,0)</f>
        <v>606.94000000000005</v>
      </c>
      <c r="S12" s="34">
        <f>HLOOKUP(S$9,'[1]Prog Total'!$D$5:$BF$39,$A12,0)</f>
        <v>184.875</v>
      </c>
      <c r="T12" s="34">
        <f>HLOOKUP(T$9,'[1]Prog Total'!$D$5:$BF$39,$A12,0)</f>
        <v>237.71079999999998</v>
      </c>
      <c r="U12" s="34">
        <f>HLOOKUP(U$9,'[1]Prog Total'!$D$5:$BF$39,$A12,0)</f>
        <v>190.80629999999999</v>
      </c>
      <c r="V12" s="34">
        <f>HLOOKUP(V$9,'[1]Prog Total'!$D$5:$BF$39,$A12,0)</f>
        <v>44.999999999999993</v>
      </c>
      <c r="W12" s="34">
        <f>HLOOKUP(W$9,'[1]Prog Total'!$D$5:$BF$39,$A12,0)</f>
        <v>24.996299999999998</v>
      </c>
      <c r="X12" s="34">
        <f>HLOOKUP(X$9,'[1]Prog Total'!$D$5:$BF$39,$A12,0)</f>
        <v>343.96420000000001</v>
      </c>
      <c r="Y12" s="34">
        <f>HLOOKUP(Y$9,'[1]Prog Total'!$D$5:$BF$39,$A12,0)</f>
        <v>420.36709999999999</v>
      </c>
      <c r="Z12" s="34">
        <f>HLOOKUP(Z$9,'[1]Prog Total'!$D$5:$BF$39,$A12,0)</f>
        <v>31.4071</v>
      </c>
      <c r="AA12" s="34">
        <f>HLOOKUP(AA$9,'[1]Prog Total'!$D$5:$BF$39,$A12,0)</f>
        <v>121.68169999999998</v>
      </c>
      <c r="AB12" s="34">
        <f>HLOOKUP(AB$9,'[1]Prog Total'!$D$5:$BF$39,$A12,0)</f>
        <v>141.66669999999999</v>
      </c>
      <c r="AC12" s="34">
        <f>HLOOKUP(AC$9,'[1]Prog Total'!$D$5:$BF$39,$A12,0)</f>
        <v>1300.0003999999999</v>
      </c>
      <c r="AD12" s="34">
        <f>HLOOKUP(AD$9,'[1]Prog Total'!$D$5:$BF$39,$A12,0)</f>
        <v>2350.0007999999998</v>
      </c>
      <c r="AE12" s="34">
        <f>HLOOKUP(AE$9,'[1]Prog Total'!$D$5:$BF$39,$A12,0)</f>
        <v>0</v>
      </c>
      <c r="AF12" s="34">
        <f>HLOOKUP(AF$9,'[1]Prog Total'!$D$5:$BF$39,$A12,0)</f>
        <v>279.99919999999997</v>
      </c>
      <c r="AG12" s="34">
        <f>HLOOKUP(AG$9,'[1]Prog Total'!$D$5:$BF$39,$A12,0)</f>
        <v>260.79959999999994</v>
      </c>
      <c r="AH12" s="34">
        <f>HLOOKUP(AH$9,'[1]Prog Total'!$D$5:$BF$39,$A12,0)</f>
        <v>3000</v>
      </c>
      <c r="AI12" s="34">
        <f>HLOOKUP(AI$9,'[1]Prog Total'!$D$5:$BF$39,$A12,0)</f>
        <v>226.2971</v>
      </c>
      <c r="AJ12" s="34">
        <f>HLOOKUP(AJ$9,'[1]Prog Total'!$D$5:$BF$39,$A12,0)</f>
        <v>849.08579999999995</v>
      </c>
      <c r="AK12" s="34">
        <f>HLOOKUP(AK$9,'[1]Prog Total'!$D$5:$BF$39,$A12,0)</f>
        <v>0</v>
      </c>
      <c r="AL12" s="34">
        <f>HLOOKUP(AL$9,'[1]Prog Total'!$D$5:$BF$39,$A12,0)</f>
        <v>149.49709999999999</v>
      </c>
      <c r="AM12" s="34">
        <f>HLOOKUP(AM$9,'[1]Prog Total'!$D$5:$BF$39,$A12,0)</f>
        <v>486.49089999999995</v>
      </c>
      <c r="AN12" s="34">
        <f>HLOOKUP(AN$9,'[1]Prog Total'!$D$5:$BF$39,$A12,0)</f>
        <v>210.39830000000001</v>
      </c>
      <c r="AO12" s="34">
        <f>HLOOKUP(AO$9,'[1]Prog Total'!$D$5:$BF$39,$A12,0)</f>
        <v>35.999200000000002</v>
      </c>
      <c r="AP12" s="34">
        <f>HLOOKUP(AP$9,'[1]Prog Total'!$D$5:$BF$39,$A12,0)</f>
        <v>237.2996</v>
      </c>
      <c r="AQ12" s="34">
        <f>HLOOKUP(AQ$9,'[1]Prog Total'!$D$5:$BF$39,$A12,0)</f>
        <v>79.995000000000005</v>
      </c>
      <c r="AR12" s="34">
        <f>HLOOKUP(AR$9,'[1]Prog Total'!$D$5:$BF$39,$A12,0)</f>
        <v>29.494599999999998</v>
      </c>
      <c r="AS12" s="34">
        <f>HLOOKUP(AS$9,'[1]Prog Total'!$D$5:$BF$39,$A12,0)</f>
        <v>197.05669999999998</v>
      </c>
      <c r="AT12" s="34">
        <f>HLOOKUP(AT$9,'[1]Prog Total'!$D$5:$BF$39,$A12,0)</f>
        <v>256.19759999999997</v>
      </c>
      <c r="AU12" s="34">
        <f>HLOOKUP(AU$9,'[1]Prog Total'!$D$5:$BF$39,$A12,0)</f>
        <v>160.94919999999999</v>
      </c>
      <c r="AV12" s="34">
        <f>HLOOKUP(AV$9,'[1]Prog Total'!$D$5:$BF$39,$A12,0)</f>
        <v>8.0437999999999992</v>
      </c>
      <c r="AW12" s="34">
        <f>HLOOKUP(AW$9,'[1]Prog Total'!$D$5:$BF$39,$A12,0)</f>
        <v>178.63380000000001</v>
      </c>
      <c r="AX12" s="34">
        <f>HLOOKUP(AX$9,'[1]Prog Total'!$D$5:$BF$39,$A12,0)</f>
        <v>333.60579999999993</v>
      </c>
      <c r="AY12" s="34">
        <f>HLOOKUP(AY$9,'[1]Prog Total'!$D$5:$BF$39,$A12,0)</f>
        <v>732.72339999999997</v>
      </c>
      <c r="AZ12" s="34">
        <f>HLOOKUP(AZ$9,'[1]Prog Total'!$D$5:$BF$39,$A12,0)</f>
        <v>699.99959999999999</v>
      </c>
      <c r="BA12" s="19">
        <f t="shared" ref="BA12:BA39" si="0">SUM(C12:AZ12)</f>
        <v>19055.527500000004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41" si="1">B12+1</f>
        <v>45903</v>
      </c>
      <c r="C13" s="19">
        <f>HLOOKUP(C$9,'[1]Prog Total'!$D$5:$BF$39,$A13,0)</f>
        <v>0</v>
      </c>
      <c r="D13" s="19">
        <f>HLOOKUP(D$9,'[1]Prog Total'!$D$5:$BF$39,$A13,0)</f>
        <v>109.99919999999997</v>
      </c>
      <c r="E13" s="19">
        <f>HLOOKUP(E$9,'[1]Prog Total'!$D$5:$BF$39,$A13,0)</f>
        <v>0</v>
      </c>
      <c r="F13" s="19">
        <f>HLOOKUP(F$9,'[1]Prog Total'!$D$5:$BF$39,$A13,0)</f>
        <v>322.13169999999997</v>
      </c>
      <c r="G13" s="19">
        <f>HLOOKUP(G$9,'[1]Prog Total'!$D$5:$BF$39,$A13,0)</f>
        <v>0.29749999999999999</v>
      </c>
      <c r="H13" s="19">
        <f>HLOOKUP(H$9,'[1]Prog Total'!$D$5:$BF$39,$A13,0)</f>
        <v>46.984200000000001</v>
      </c>
      <c r="I13" s="19">
        <f>HLOOKUP(I$9,'[1]Prog Total'!$D$5:$BF$39,$A13,0)</f>
        <v>72.380799999999994</v>
      </c>
      <c r="J13" s="19">
        <f>HLOOKUP(J$9,'[1]Prog Total'!$D$5:$BF$39,$A13,0)</f>
        <v>132.32879999999997</v>
      </c>
      <c r="K13" s="19">
        <f>HLOOKUP(K$9,'[1]Prog Total'!$D$5:$BF$39,$A13,0)</f>
        <v>50.301299999999998</v>
      </c>
      <c r="L13" s="19">
        <f>HLOOKUP(L$9,'[1]Prog Total'!$D$5:$BF$39,$A13,0)</f>
        <v>255.15629999999999</v>
      </c>
      <c r="M13" s="19">
        <f>HLOOKUP(M$9,'[1]Prog Total'!$D$5:$BF$39,$A13,0)</f>
        <v>261.06169999999997</v>
      </c>
      <c r="N13" s="19">
        <f>HLOOKUP(N$9,'[1]Prog Total'!$D$5:$BF$39,$A13,0)</f>
        <v>1170.3799999999999</v>
      </c>
      <c r="O13" s="19">
        <f>HLOOKUP(O$9,'[1]Prog Total'!$D$5:$BF$39,$A13,0)</f>
        <v>1131.1962999999998</v>
      </c>
      <c r="P13" s="19">
        <f>HLOOKUP(P$9,'[1]Prog Total'!$D$5:$BF$39,$A13,0)</f>
        <v>271.99879999999996</v>
      </c>
      <c r="Q13" s="19">
        <f>HLOOKUP(Q$9,'[1]Prog Total'!$D$5:$BF$39,$A13,0)</f>
        <v>884.70589999999993</v>
      </c>
      <c r="R13" s="19">
        <f>HLOOKUP(R$9,'[1]Prog Total'!$D$5:$BF$39,$A13,0)</f>
        <v>589.28749999999991</v>
      </c>
      <c r="S13" s="19">
        <f>HLOOKUP(S$9,'[1]Prog Total'!$D$5:$BF$39,$A13,0)</f>
        <v>240.64499999999998</v>
      </c>
      <c r="T13" s="19">
        <f>HLOOKUP(T$9,'[1]Prog Total'!$D$5:$BF$39,$A13,0)</f>
        <v>265.91129999999998</v>
      </c>
      <c r="U13" s="19">
        <f>HLOOKUP(U$9,'[1]Prog Total'!$D$5:$BF$39,$A13,0)</f>
        <v>184.32</v>
      </c>
      <c r="V13" s="19">
        <f>HLOOKUP(V$9,'[1]Prog Total'!$D$5:$BF$39,$A13,0)</f>
        <v>42.999200000000002</v>
      </c>
      <c r="W13" s="19">
        <f>HLOOKUP(W$9,'[1]Prog Total'!$D$5:$BF$39,$A13,0)</f>
        <v>25.026299999999999</v>
      </c>
      <c r="X13" s="19">
        <f>HLOOKUP(X$9,'[1]Prog Total'!$D$5:$BF$39,$A13,0)</f>
        <v>337.51249999999999</v>
      </c>
      <c r="Y13" s="19">
        <f>HLOOKUP(Y$9,'[1]Prog Total'!$D$5:$BF$39,$A13,0)</f>
        <v>386.2946</v>
      </c>
      <c r="Z13" s="19">
        <f>HLOOKUP(Z$9,'[1]Prog Total'!$D$5:$BF$39,$A13,0)</f>
        <v>26.174599999999998</v>
      </c>
      <c r="AA13" s="19">
        <f>HLOOKUP(AA$9,'[1]Prog Total'!$D$5:$BF$39,$A13,0)</f>
        <v>121.29959999999998</v>
      </c>
      <c r="AB13" s="19">
        <f>HLOOKUP(AB$9,'[1]Prog Total'!$D$5:$BF$39,$A13,0)</f>
        <v>0</v>
      </c>
      <c r="AC13" s="19">
        <f>HLOOKUP(AC$9,'[1]Prog Total'!$D$5:$BF$39,$A13,0)</f>
        <v>1199.9995999999999</v>
      </c>
      <c r="AD13" s="19">
        <f>HLOOKUP(AD$9,'[1]Prog Total'!$D$5:$BF$39,$A13,0)</f>
        <v>2249.9995999999996</v>
      </c>
      <c r="AE13" s="19">
        <f>HLOOKUP(AE$9,'[1]Prog Total'!$D$5:$BF$39,$A13,0)</f>
        <v>0</v>
      </c>
      <c r="AF13" s="19">
        <f>HLOOKUP(AF$9,'[1]Prog Total'!$D$5:$BF$39,$A13,0)</f>
        <v>290</v>
      </c>
      <c r="AG13" s="19">
        <f>HLOOKUP(AG$9,'[1]Prog Total'!$D$5:$BF$39,$A13,0)</f>
        <v>267.83169999999996</v>
      </c>
      <c r="AH13" s="19">
        <f>HLOOKUP(AH$9,'[1]Prog Total'!$D$5:$BF$39,$A13,0)</f>
        <v>3000</v>
      </c>
      <c r="AI13" s="19">
        <f>HLOOKUP(AI$9,'[1]Prog Total'!$D$5:$BF$39,$A13,0)</f>
        <v>207.51749999999998</v>
      </c>
      <c r="AJ13" s="19">
        <f>HLOOKUP(AJ$9,'[1]Prog Total'!$D$5:$BF$39,$A13,0)</f>
        <v>814.23709999999994</v>
      </c>
      <c r="AK13" s="19">
        <f>HLOOKUP(AK$9,'[1]Prog Total'!$D$5:$BF$39,$A13,0)</f>
        <v>0</v>
      </c>
      <c r="AL13" s="19">
        <f>HLOOKUP(AL$9,'[1]Prog Total'!$D$5:$BF$39,$A13,0)</f>
        <v>166.49959999999999</v>
      </c>
      <c r="AM13" s="19">
        <f>HLOOKUP(AM$9,'[1]Prog Total'!$D$5:$BF$39,$A13,0)</f>
        <v>497.0800999999999</v>
      </c>
      <c r="AN13" s="19">
        <f>HLOOKUP(AN$9,'[1]Prog Total'!$D$5:$BF$39,$A13,0)</f>
        <v>221.99930000000001</v>
      </c>
      <c r="AO13" s="19">
        <f>HLOOKUP(AO$9,'[1]Prog Total'!$D$5:$BF$39,$A13,0)</f>
        <v>31.999199999999998</v>
      </c>
      <c r="AP13" s="19">
        <f>HLOOKUP(AP$9,'[1]Prog Total'!$D$5:$BF$39,$A13,0)</f>
        <v>231.69880000000001</v>
      </c>
      <c r="AQ13" s="19">
        <f>HLOOKUP(AQ$9,'[1]Prog Total'!$D$5:$BF$39,$A13,0)</f>
        <v>76.99499999999999</v>
      </c>
      <c r="AR13" s="19">
        <f>HLOOKUP(AR$9,'[1]Prog Total'!$D$5:$BF$39,$A13,0)</f>
        <v>26.3963</v>
      </c>
      <c r="AS13" s="19">
        <f>HLOOKUP(AS$9,'[1]Prog Total'!$D$5:$BF$39,$A13,0)</f>
        <v>200.59839999999997</v>
      </c>
      <c r="AT13" s="19">
        <f>HLOOKUP(AT$9,'[1]Prog Total'!$D$5:$BF$39,$A13,0)</f>
        <v>225.49759999999998</v>
      </c>
      <c r="AU13" s="19">
        <f>HLOOKUP(AU$9,'[1]Prog Total'!$D$5:$BF$39,$A13,0)</f>
        <v>179.91749999999999</v>
      </c>
      <c r="AV13" s="19">
        <f>HLOOKUP(AV$9,'[1]Prog Total'!$D$5:$BF$39,$A13,0)</f>
        <v>8.0945999999999998</v>
      </c>
      <c r="AW13" s="19">
        <f>HLOOKUP(AW$9,'[1]Prog Total'!$D$5:$BF$39,$A13,0)</f>
        <v>171.26670000000001</v>
      </c>
      <c r="AX13" s="19">
        <f>HLOOKUP(AX$9,'[1]Prog Total'!$D$5:$BF$39,$A13,0)</f>
        <v>302.5609</v>
      </c>
      <c r="AY13" s="19">
        <f>HLOOKUP(AY$9,'[1]Prog Total'!$D$5:$BF$39,$A13,0)</f>
        <v>763.94089999999983</v>
      </c>
      <c r="AZ13" s="19">
        <f>HLOOKUP(AZ$9,'[1]Prog Total'!$D$5:$BF$39,$A13,0)</f>
        <v>649.99919999999997</v>
      </c>
      <c r="BA13" s="19">
        <f t="shared" si="0"/>
        <v>18712.522699999998</v>
      </c>
      <c r="BC13" s="3"/>
    </row>
    <row r="14" spans="1:60" s="38" customFormat="1">
      <c r="A14" s="41">
        <v>8</v>
      </c>
      <c r="B14" s="35">
        <f>B13+1</f>
        <v>45904</v>
      </c>
      <c r="C14" s="34">
        <f>HLOOKUP(C$9,'[1]Prog Total'!$D$5:$BF$39,$A14,0)</f>
        <v>0</v>
      </c>
      <c r="D14" s="34">
        <f>HLOOKUP(D$9,'[1]Prog Total'!$D$5:$BF$39,$A14,0)</f>
        <v>201.69669999999996</v>
      </c>
      <c r="E14" s="34">
        <f>HLOOKUP(E$9,'[1]Prog Total'!$D$5:$BF$39,$A14,0)</f>
        <v>0</v>
      </c>
      <c r="F14" s="34">
        <f>HLOOKUP(F$9,'[1]Prog Total'!$D$5:$BF$39,$A14,0)</f>
        <v>570.5779</v>
      </c>
      <c r="G14" s="34">
        <f>HLOOKUP(G$9,'[1]Prog Total'!$D$5:$BF$39,$A14,0)</f>
        <v>0.29749999999999999</v>
      </c>
      <c r="H14" s="34">
        <f>HLOOKUP(H$9,'[1]Prog Total'!$D$5:$BF$39,$A14,0)</f>
        <v>52.482100000000003</v>
      </c>
      <c r="I14" s="34">
        <f>HLOOKUP(I$9,'[1]Prog Total'!$D$5:$BF$39,$A14,0)</f>
        <v>73.400399999999991</v>
      </c>
      <c r="J14" s="34">
        <f>HLOOKUP(J$9,'[1]Prog Total'!$D$5:$BF$39,$A14,0)</f>
        <v>119.38459999999999</v>
      </c>
      <c r="K14" s="34">
        <f>HLOOKUP(K$9,'[1]Prog Total'!$D$5:$BF$39,$A14,0)</f>
        <v>54.801699999999997</v>
      </c>
      <c r="L14" s="34">
        <f>HLOOKUP(L$9,'[1]Prog Total'!$D$5:$BF$39,$A14,0)</f>
        <v>247.01589999999999</v>
      </c>
      <c r="M14" s="34">
        <f>HLOOKUP(M$9,'[1]Prog Total'!$D$5:$BF$39,$A14,0)</f>
        <v>263.16759999999999</v>
      </c>
      <c r="N14" s="34">
        <f>HLOOKUP(N$9,'[1]Prog Total'!$D$5:$BF$39,$A14,0)</f>
        <v>1239.4049999999997</v>
      </c>
      <c r="O14" s="34">
        <f>HLOOKUP(O$9,'[1]Prog Total'!$D$5:$BF$39,$A14,0)</f>
        <v>957.02509999999984</v>
      </c>
      <c r="P14" s="34">
        <f>HLOOKUP(P$9,'[1]Prog Total'!$D$5:$BF$39,$A14,0)</f>
        <v>478.0129</v>
      </c>
      <c r="Q14" s="34">
        <f>HLOOKUP(Q$9,'[1]Prog Total'!$D$5:$BF$39,$A14,0)</f>
        <v>869.53049999999996</v>
      </c>
      <c r="R14" s="34">
        <f>HLOOKUP(R$9,'[1]Prog Total'!$D$5:$BF$39,$A14,0)</f>
        <v>585.01119999999992</v>
      </c>
      <c r="S14" s="34">
        <f>HLOOKUP(S$9,'[1]Prog Total'!$D$5:$BF$39,$A14,0)</f>
        <v>376.17840000000001</v>
      </c>
      <c r="T14" s="34">
        <f>HLOOKUP(T$9,'[1]Prog Total'!$D$5:$BF$39,$A14,0)</f>
        <v>296.51129999999995</v>
      </c>
      <c r="U14" s="34">
        <f>HLOOKUP(U$9,'[1]Prog Total'!$D$5:$BF$39,$A14,0)</f>
        <v>195.28879999999998</v>
      </c>
      <c r="V14" s="34">
        <f>HLOOKUP(V$9,'[1]Prog Total'!$D$5:$BF$39,$A14,0)</f>
        <v>40.999200000000002</v>
      </c>
      <c r="W14" s="34">
        <f>HLOOKUP(W$9,'[1]Prog Total'!$D$5:$BF$39,$A14,0)</f>
        <v>25.061699999999998</v>
      </c>
      <c r="X14" s="34">
        <f>HLOOKUP(X$9,'[1]Prog Total'!$D$5:$BF$39,$A14,0)</f>
        <v>327.28959999999995</v>
      </c>
      <c r="Y14" s="34">
        <f>HLOOKUP(Y$9,'[1]Prog Total'!$D$5:$BF$39,$A14,0)</f>
        <v>395.84379999999993</v>
      </c>
      <c r="Z14" s="34">
        <f>HLOOKUP(Z$9,'[1]Prog Total'!$D$5:$BF$39,$A14,0)</f>
        <v>26.104599999999998</v>
      </c>
      <c r="AA14" s="34">
        <f>HLOOKUP(AA$9,'[1]Prog Total'!$D$5:$BF$39,$A14,0)</f>
        <v>126.77419999999999</v>
      </c>
      <c r="AB14" s="34">
        <f>HLOOKUP(AB$9,'[1]Prog Total'!$D$5:$BF$39,$A14,0)</f>
        <v>0</v>
      </c>
      <c r="AC14" s="34">
        <f>HLOOKUP(AC$9,'[1]Prog Total'!$D$5:$BF$39,$A14,0)</f>
        <v>1149.9995999999999</v>
      </c>
      <c r="AD14" s="34">
        <f>HLOOKUP(AD$9,'[1]Prog Total'!$D$5:$BF$39,$A14,0)</f>
        <v>2299.9974999999999</v>
      </c>
      <c r="AE14" s="34">
        <f>HLOOKUP(AE$9,'[1]Prog Total'!$D$5:$BF$39,$A14,0)</f>
        <v>0</v>
      </c>
      <c r="AF14" s="34">
        <f>HLOOKUP(AF$9,'[1]Prog Total'!$D$5:$BF$39,$A14,0)</f>
        <v>290</v>
      </c>
      <c r="AG14" s="34">
        <f>HLOOKUP(AG$9,'[1]Prog Total'!$D$5:$BF$39,$A14,0)</f>
        <v>292.27919999999995</v>
      </c>
      <c r="AH14" s="34">
        <f>HLOOKUP(AH$9,'[1]Prog Total'!$D$5:$BF$39,$A14,0)</f>
        <v>4000.0000000000109</v>
      </c>
      <c r="AI14" s="34">
        <f>HLOOKUP(AI$9,'[1]Prog Total'!$D$5:$BF$39,$A14,0)</f>
        <v>222.23249999999999</v>
      </c>
      <c r="AJ14" s="34">
        <f>HLOOKUP(AJ$9,'[1]Prog Total'!$D$5:$BF$39,$A14,0)</f>
        <v>836.94339999999988</v>
      </c>
      <c r="AK14" s="34">
        <f>HLOOKUP(AK$9,'[1]Prog Total'!$D$5:$BF$39,$A14,0)</f>
        <v>0</v>
      </c>
      <c r="AL14" s="34">
        <f>HLOOKUP(AL$9,'[1]Prog Total'!$D$5:$BF$39,$A14,0)</f>
        <v>171.99829999999997</v>
      </c>
      <c r="AM14" s="34">
        <f>HLOOKUP(AM$9,'[1]Prog Total'!$D$5:$BF$39,$A14,0)</f>
        <v>480.25</v>
      </c>
      <c r="AN14" s="34">
        <f>HLOOKUP(AN$9,'[1]Prog Total'!$D$5:$BF$39,$A14,0)</f>
        <v>222.49879999999996</v>
      </c>
      <c r="AO14" s="34">
        <f>HLOOKUP(AO$9,'[1]Prog Total'!$D$5:$BF$39,$A14,0)</f>
        <v>33.599199999999996</v>
      </c>
      <c r="AP14" s="34">
        <f>HLOOKUP(AP$9,'[1]Prog Total'!$D$5:$BF$39,$A14,0)</f>
        <v>231.89830000000001</v>
      </c>
      <c r="AQ14" s="34">
        <f>HLOOKUP(AQ$9,'[1]Prog Total'!$D$5:$BF$39,$A14,0)</f>
        <v>73.394599999999997</v>
      </c>
      <c r="AR14" s="34">
        <f>HLOOKUP(AR$9,'[1]Prog Total'!$D$5:$BF$39,$A14,0)</f>
        <v>22.095800000000001</v>
      </c>
      <c r="AS14" s="34">
        <f>HLOOKUP(AS$9,'[1]Prog Total'!$D$5:$BF$39,$A14,0)</f>
        <v>187.79669999999999</v>
      </c>
      <c r="AT14" s="34">
        <f>HLOOKUP(AT$9,'[1]Prog Total'!$D$5:$BF$39,$A14,0)</f>
        <v>261.49379999999996</v>
      </c>
      <c r="AU14" s="34">
        <f>HLOOKUP(AU$9,'[1]Prog Total'!$D$5:$BF$39,$A14,0)</f>
        <v>177.9692</v>
      </c>
      <c r="AV14" s="34">
        <f>HLOOKUP(AV$9,'[1]Prog Total'!$D$5:$BF$39,$A14,0)</f>
        <v>8.1528999999999989</v>
      </c>
      <c r="AW14" s="34">
        <f>HLOOKUP(AW$9,'[1]Prog Total'!$D$5:$BF$39,$A14,0)</f>
        <v>162.75459999999998</v>
      </c>
      <c r="AX14" s="34">
        <f>HLOOKUP(AX$9,'[1]Prog Total'!$D$5:$BF$39,$A14,0)</f>
        <v>295.23509999999993</v>
      </c>
      <c r="AY14" s="34">
        <f>HLOOKUP(AY$9,'[1]Prog Total'!$D$5:$BF$39,$A14,0)</f>
        <v>769.46379999999999</v>
      </c>
      <c r="AZ14" s="34">
        <f>HLOOKUP(AZ$9,'[1]Prog Total'!$D$5:$BF$39,$A14,0)</f>
        <v>749.99749999999995</v>
      </c>
      <c r="BA14" s="19">
        <f t="shared" si="0"/>
        <v>20461.911500000013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45905</v>
      </c>
      <c r="C15" s="19">
        <f>HLOOKUP(C$9,'[1]Prog Total'!$D$5:$BF$39,$A15,0)</f>
        <v>0</v>
      </c>
      <c r="D15" s="19">
        <f>HLOOKUP(D$9,'[1]Prog Total'!$D$5:$BF$39,$A15,0)</f>
        <v>203.0009</v>
      </c>
      <c r="E15" s="19">
        <f>HLOOKUP(E$9,'[1]Prog Total'!$D$5:$BF$39,$A15,0)</f>
        <v>0</v>
      </c>
      <c r="F15" s="19">
        <f>HLOOKUP(F$9,'[1]Prog Total'!$D$5:$BF$39,$A15,0)</f>
        <v>1884.0033000000001</v>
      </c>
      <c r="G15" s="19">
        <f>HLOOKUP(G$9,'[1]Prog Total'!$D$5:$BF$39,$A15,0)</f>
        <v>0.29749999999999999</v>
      </c>
      <c r="H15" s="19">
        <f>HLOOKUP(H$9,'[1]Prog Total'!$D$5:$BF$39,$A15,0)</f>
        <v>36.3005</v>
      </c>
      <c r="I15" s="19">
        <f>HLOOKUP(I$9,'[1]Prog Total'!$D$5:$BF$39,$A15,0)</f>
        <v>68.140500000000003</v>
      </c>
      <c r="J15" s="19">
        <f>HLOOKUP(J$9,'[1]Prog Total'!$D$5:$BF$39,$A15,0)</f>
        <v>119.38459999999999</v>
      </c>
      <c r="K15" s="19">
        <f>HLOOKUP(K$9,'[1]Prog Total'!$D$5:$BF$39,$A15,0)</f>
        <v>50.802899999999994</v>
      </c>
      <c r="L15" s="19">
        <f>HLOOKUP(L$9,'[1]Prog Total'!$D$5:$BF$39,$A15,0)</f>
        <v>241.65789999999996</v>
      </c>
      <c r="M15" s="19">
        <f>HLOOKUP(M$9,'[1]Prog Total'!$D$5:$BF$39,$A15,0)</f>
        <v>265.54459999999995</v>
      </c>
      <c r="N15" s="19">
        <f>HLOOKUP(N$9,'[1]Prog Total'!$D$5:$BF$39,$A15,0)</f>
        <v>1202.8803999999998</v>
      </c>
      <c r="O15" s="19">
        <f>HLOOKUP(O$9,'[1]Prog Total'!$D$5:$BF$39,$A15,0)</f>
        <v>1009.1251</v>
      </c>
      <c r="P15" s="19">
        <f>HLOOKUP(P$9,'[1]Prog Total'!$D$5:$BF$39,$A15,0)</f>
        <v>430.99879999999996</v>
      </c>
      <c r="Q15" s="19">
        <f>HLOOKUP(Q$9,'[1]Prog Total'!$D$5:$BF$39,$A15,0)</f>
        <v>812.94589999999994</v>
      </c>
      <c r="R15" s="19">
        <f>HLOOKUP(R$9,'[1]Prog Total'!$D$5:$BF$39,$A15,0)</f>
        <v>590.65239999999983</v>
      </c>
      <c r="S15" s="19">
        <f>HLOOKUP(S$9,'[1]Prog Total'!$D$5:$BF$39,$A15,0)</f>
        <v>366.04579999999999</v>
      </c>
      <c r="T15" s="19">
        <f>HLOOKUP(T$9,'[1]Prog Total'!$D$5:$BF$39,$A15,0)</f>
        <v>274.90999999999997</v>
      </c>
      <c r="U15" s="19">
        <f>HLOOKUP(U$9,'[1]Prog Total'!$D$5:$BF$39,$A15,0)</f>
        <v>184.73379999999997</v>
      </c>
      <c r="V15" s="19">
        <f>HLOOKUP(V$9,'[1]Prog Total'!$D$5:$BF$39,$A15,0)</f>
        <v>39.998699999999999</v>
      </c>
      <c r="W15" s="19">
        <f>HLOOKUP(W$9,'[1]Prog Total'!$D$5:$BF$39,$A15,0)</f>
        <v>28.090399999999999</v>
      </c>
      <c r="X15" s="19">
        <f>HLOOKUP(X$9,'[1]Prog Total'!$D$5:$BF$39,$A15,0)</f>
        <v>341.8467</v>
      </c>
      <c r="Y15" s="19">
        <f>HLOOKUP(Y$9,'[1]Prog Total'!$D$5:$BF$39,$A15,0)</f>
        <v>377.51329999999996</v>
      </c>
      <c r="Z15" s="19">
        <f>HLOOKUP(Z$9,'[1]Prog Total'!$D$5:$BF$39,$A15,0)</f>
        <v>30.305899999999998</v>
      </c>
      <c r="AA15" s="19">
        <f>HLOOKUP(AA$9,'[1]Prog Total'!$D$5:$BF$39,$A15,0)</f>
        <v>127.49879999999997</v>
      </c>
      <c r="AB15" s="19">
        <f>HLOOKUP(AB$9,'[1]Prog Total'!$D$5:$BF$39,$A15,0)</f>
        <v>199.99959999999999</v>
      </c>
      <c r="AC15" s="19">
        <f>HLOOKUP(AC$9,'[1]Prog Total'!$D$5:$BF$39,$A15,0)</f>
        <v>1199.9999999999998</v>
      </c>
      <c r="AD15" s="19">
        <f>HLOOKUP(AD$9,'[1]Prog Total'!$D$5:$BF$39,$A15,0)</f>
        <v>2350.0003999999999</v>
      </c>
      <c r="AE15" s="19">
        <f>HLOOKUP(AE$9,'[1]Prog Total'!$D$5:$BF$39,$A15,0)</f>
        <v>0</v>
      </c>
      <c r="AF15" s="19">
        <f>HLOOKUP(AF$9,'[1]Prog Total'!$D$5:$BF$39,$A15,0)</f>
        <v>1110.0003999999999</v>
      </c>
      <c r="AG15" s="19">
        <f>HLOOKUP(AG$9,'[1]Prog Total'!$D$5:$BF$39,$A15,0)</f>
        <v>295.44379999999995</v>
      </c>
      <c r="AH15" s="19">
        <f>HLOOKUP(AH$9,'[1]Prog Total'!$D$5:$BF$39,$A15,0)</f>
        <v>3999.9999999999991</v>
      </c>
      <c r="AI15" s="19">
        <f>HLOOKUP(AI$9,'[1]Prog Total'!$D$5:$BF$39,$A15,0)</f>
        <v>234.36919999999998</v>
      </c>
      <c r="AJ15" s="19">
        <f>HLOOKUP(AJ$9,'[1]Prog Total'!$D$5:$BF$39,$A15,0)</f>
        <v>827.90289999999993</v>
      </c>
      <c r="AK15" s="19">
        <f>HLOOKUP(AK$9,'[1]Prog Total'!$D$5:$BF$39,$A15,0)</f>
        <v>0</v>
      </c>
      <c r="AL15" s="19">
        <f>HLOOKUP(AL$9,'[1]Prog Total'!$D$5:$BF$39,$A15,0)</f>
        <v>150.59879999999998</v>
      </c>
      <c r="AM15" s="19">
        <f>HLOOKUP(AM$9,'[1]Prog Total'!$D$5:$BF$39,$A15,0)</f>
        <v>482.24</v>
      </c>
      <c r="AN15" s="19">
        <f>HLOOKUP(AN$9,'[1]Prog Total'!$D$5:$BF$39,$A15,0)</f>
        <v>224.99789999999999</v>
      </c>
      <c r="AO15" s="19">
        <f>HLOOKUP(AO$9,'[1]Prog Total'!$D$5:$BF$39,$A15,0)</f>
        <v>34.199599999999997</v>
      </c>
      <c r="AP15" s="19">
        <f>HLOOKUP(AP$9,'[1]Prog Total'!$D$5:$BF$39,$A15,0)</f>
        <v>231.49799999999996</v>
      </c>
      <c r="AQ15" s="19">
        <f>HLOOKUP(AQ$9,'[1]Prog Total'!$D$5:$BF$39,$A15,0)</f>
        <v>82.995399999999989</v>
      </c>
      <c r="AR15" s="19">
        <f>HLOOKUP(AR$9,'[1]Prog Total'!$D$5:$BF$39,$A15,0)</f>
        <v>30.996699999999997</v>
      </c>
      <c r="AS15" s="19">
        <f>HLOOKUP(AS$9,'[1]Prog Total'!$D$5:$BF$39,$A15,0)</f>
        <v>191.3271</v>
      </c>
      <c r="AT15" s="19">
        <f>HLOOKUP(AT$9,'[1]Prog Total'!$D$5:$BF$39,$A15,0)</f>
        <v>255.99669999999998</v>
      </c>
      <c r="AU15" s="19">
        <f>HLOOKUP(AU$9,'[1]Prog Total'!$D$5:$BF$39,$A15,0)</f>
        <v>176.98829999999998</v>
      </c>
      <c r="AV15" s="19">
        <f>HLOOKUP(AV$9,'[1]Prog Total'!$D$5:$BF$39,$A15,0)</f>
        <v>8.4708000000000006</v>
      </c>
      <c r="AW15" s="19">
        <f>HLOOKUP(AW$9,'[1]Prog Total'!$D$5:$BF$39,$A15,0)</f>
        <v>175.17789999999999</v>
      </c>
      <c r="AX15" s="19">
        <f>HLOOKUP(AX$9,'[1]Prog Total'!$D$5:$BF$39,$A15,0)</f>
        <v>306.33499999999992</v>
      </c>
      <c r="AY15" s="19">
        <f>HLOOKUP(AY$9,'[1]Prog Total'!$D$5:$BF$39,$A15,0)</f>
        <v>798.83209999999997</v>
      </c>
      <c r="AZ15" s="19">
        <f>HLOOKUP(AZ$9,'[1]Prog Total'!$D$5:$BF$39,$A15,0)</f>
        <v>749.99950000000001</v>
      </c>
      <c r="BA15" s="19">
        <f t="shared" si="0"/>
        <v>22805.048799999993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45906</v>
      </c>
      <c r="C16" s="34">
        <f>HLOOKUP(C$9,'[1]Prog Total'!$D$5:$BF$39,$A16,0)</f>
        <v>0</v>
      </c>
      <c r="D16" s="34">
        <f>HLOOKUP(D$9,'[1]Prog Total'!$D$5:$BF$39,$A16,0)</f>
        <v>196.9958</v>
      </c>
      <c r="E16" s="34">
        <f>HLOOKUP(E$9,'[1]Prog Total'!$D$5:$BF$39,$A16,0)</f>
        <v>0</v>
      </c>
      <c r="F16" s="34">
        <f>HLOOKUP(F$9,'[1]Prog Total'!$D$5:$BF$39,$A16,0)</f>
        <v>1722.9975999999999</v>
      </c>
      <c r="G16" s="34">
        <f>HLOOKUP(G$9,'[1]Prog Total'!$D$5:$BF$39,$A16,0)</f>
        <v>0.29749999999999999</v>
      </c>
      <c r="H16" s="34">
        <f>HLOOKUP(H$9,'[1]Prog Total'!$D$5:$BF$39,$A16,0)</f>
        <v>43.501599999999996</v>
      </c>
      <c r="I16" s="34">
        <f>HLOOKUP(I$9,'[1]Prog Total'!$D$5:$BF$39,$A16,0)</f>
        <v>49.430799999999998</v>
      </c>
      <c r="J16" s="34">
        <f>HLOOKUP(J$9,'[1]Prog Total'!$D$5:$BF$39,$A16,0)</f>
        <v>119.38459999999999</v>
      </c>
      <c r="K16" s="34">
        <f>HLOOKUP(K$9,'[1]Prog Total'!$D$5:$BF$39,$A16,0)</f>
        <v>50.902099999999997</v>
      </c>
      <c r="L16" s="34">
        <f>HLOOKUP(L$9,'[1]Prog Total'!$D$5:$BF$39,$A16,0)</f>
        <v>216.91299999999995</v>
      </c>
      <c r="M16" s="34">
        <f>HLOOKUP(M$9,'[1]Prog Total'!$D$5:$BF$39,$A16,0)</f>
        <v>257.92079999999999</v>
      </c>
      <c r="N16" s="34">
        <f>HLOOKUP(N$9,'[1]Prog Total'!$D$5:$BF$39,$A16,0)</f>
        <v>1171.9144999999999</v>
      </c>
      <c r="O16" s="34">
        <f>HLOOKUP(O$9,'[1]Prog Total'!$D$5:$BF$39,$A16,0)</f>
        <v>1014.4170999999999</v>
      </c>
      <c r="P16" s="34">
        <f>HLOOKUP(P$9,'[1]Prog Total'!$D$5:$BF$39,$A16,0)</f>
        <v>267.22789999999998</v>
      </c>
      <c r="Q16" s="34">
        <f>HLOOKUP(Q$9,'[1]Prog Total'!$D$5:$BF$39,$A16,0)</f>
        <v>820.01419999999996</v>
      </c>
      <c r="R16" s="34">
        <f>HLOOKUP(R$9,'[1]Prog Total'!$D$5:$BF$39,$A16,0)</f>
        <v>561.61539999999991</v>
      </c>
      <c r="S16" s="34">
        <f>HLOOKUP(S$9,'[1]Prog Total'!$D$5:$BF$39,$A16,0)</f>
        <v>437.04419999999993</v>
      </c>
      <c r="T16" s="34">
        <f>HLOOKUP(T$9,'[1]Prog Total'!$D$5:$BF$39,$A16,0)</f>
        <v>184.91040000000001</v>
      </c>
      <c r="U16" s="34">
        <f>HLOOKUP(U$9,'[1]Prog Total'!$D$5:$BF$39,$A16,0)</f>
        <v>127.13839999999999</v>
      </c>
      <c r="V16" s="34">
        <f>HLOOKUP(V$9,'[1]Prog Total'!$D$5:$BF$39,$A16,0)</f>
        <v>27.998799999999999</v>
      </c>
      <c r="W16" s="34">
        <f>HLOOKUP(W$9,'[1]Prog Total'!$D$5:$BF$39,$A16,0)</f>
        <v>21.671199999999999</v>
      </c>
      <c r="X16" s="34">
        <f>HLOOKUP(X$9,'[1]Prog Total'!$D$5:$BF$39,$A16,0)</f>
        <v>327.70420000000001</v>
      </c>
      <c r="Y16" s="34">
        <f>HLOOKUP(Y$9,'[1]Prog Total'!$D$5:$BF$39,$A16,0)</f>
        <v>314.38669999999996</v>
      </c>
      <c r="Z16" s="34">
        <f>HLOOKUP(Z$9,'[1]Prog Total'!$D$5:$BF$39,$A16,0)</f>
        <v>22.681699999999999</v>
      </c>
      <c r="AA16" s="34">
        <f>HLOOKUP(AA$9,'[1]Prog Total'!$D$5:$BF$39,$A16,0)</f>
        <v>122.93459999999999</v>
      </c>
      <c r="AB16" s="34">
        <f>HLOOKUP(AB$9,'[1]Prog Total'!$D$5:$BF$39,$A16,0)</f>
        <v>400.00039999999996</v>
      </c>
      <c r="AC16" s="34">
        <f>HLOOKUP(AC$9,'[1]Prog Total'!$D$5:$BF$39,$A16,0)</f>
        <v>1299.9974999999999</v>
      </c>
      <c r="AD16" s="34">
        <f>HLOOKUP(AD$9,'[1]Prog Total'!$D$5:$BF$39,$A16,0)</f>
        <v>2349.9999999999995</v>
      </c>
      <c r="AE16" s="34">
        <f>HLOOKUP(AE$9,'[1]Prog Total'!$D$5:$BF$39,$A16,0)</f>
        <v>0</v>
      </c>
      <c r="AF16" s="34">
        <f>HLOOKUP(AF$9,'[1]Prog Total'!$D$5:$BF$39,$A16,0)</f>
        <v>1110</v>
      </c>
      <c r="AG16" s="34">
        <f>HLOOKUP(AG$9,'[1]Prog Total'!$D$5:$BF$39,$A16,0)</f>
        <v>266.16329999999994</v>
      </c>
      <c r="AH16" s="34">
        <f>HLOOKUP(AH$9,'[1]Prog Total'!$D$5:$BF$39,$A16,0)</f>
        <v>2999.9999999999995</v>
      </c>
      <c r="AI16" s="34">
        <f>HLOOKUP(AI$9,'[1]Prog Total'!$D$5:$BF$39,$A16,0)</f>
        <v>223.53509999999997</v>
      </c>
      <c r="AJ16" s="34">
        <f>HLOOKUP(AJ$9,'[1]Prog Total'!$D$5:$BF$39,$A16,0)</f>
        <v>695.1259</v>
      </c>
      <c r="AK16" s="34">
        <f>HLOOKUP(AK$9,'[1]Prog Total'!$D$5:$BF$39,$A16,0)</f>
        <v>0</v>
      </c>
      <c r="AL16" s="34">
        <f>HLOOKUP(AL$9,'[1]Prog Total'!$D$5:$BF$39,$A16,0)</f>
        <v>77.49669999999999</v>
      </c>
      <c r="AM16" s="34">
        <f>HLOOKUP(AM$9,'[1]Prog Total'!$D$5:$BF$39,$A16,0)</f>
        <v>422.69459999999998</v>
      </c>
      <c r="AN16" s="34">
        <f>HLOOKUP(AN$9,'[1]Prog Total'!$D$5:$BF$39,$A16,0)</f>
        <v>145.9958</v>
      </c>
      <c r="AO16" s="34">
        <f>HLOOKUP(AO$9,'[1]Prog Total'!$D$5:$BF$39,$A16,0)</f>
        <v>18.997099999999996</v>
      </c>
      <c r="AP16" s="34">
        <f>HLOOKUP(AP$9,'[1]Prog Total'!$D$5:$BF$39,$A16,0)</f>
        <v>229.69540000000001</v>
      </c>
      <c r="AQ16" s="34">
        <f>HLOOKUP(AQ$9,'[1]Prog Total'!$D$5:$BF$39,$A16,0)</f>
        <v>69.296699999999987</v>
      </c>
      <c r="AR16" s="34">
        <f>HLOOKUP(AR$9,'[1]Prog Total'!$D$5:$BF$39,$A16,0)</f>
        <v>25.195</v>
      </c>
      <c r="AS16" s="34">
        <f>HLOOKUP(AS$9,'[1]Prog Total'!$D$5:$BF$39,$A16,0)</f>
        <v>199.29549999999998</v>
      </c>
      <c r="AT16" s="34">
        <f>HLOOKUP(AT$9,'[1]Prog Total'!$D$5:$BF$39,$A16,0)</f>
        <v>255.19759999999999</v>
      </c>
      <c r="AU16" s="34">
        <f>HLOOKUP(AU$9,'[1]Prog Total'!$D$5:$BF$39,$A16,0)</f>
        <v>98.66879999999999</v>
      </c>
      <c r="AV16" s="34">
        <f>HLOOKUP(AV$9,'[1]Prog Total'!$D$5:$BF$39,$A16,0)</f>
        <v>4.2212999999999994</v>
      </c>
      <c r="AW16" s="34">
        <f>HLOOKUP(AW$9,'[1]Prog Total'!$D$5:$BF$39,$A16,0)</f>
        <v>170.9863</v>
      </c>
      <c r="AX16" s="34">
        <f>HLOOKUP(AX$9,'[1]Prog Total'!$D$5:$BF$39,$A16,0)</f>
        <v>261.09500000000003</v>
      </c>
      <c r="AY16" s="34">
        <f>HLOOKUP(AY$9,'[1]Prog Total'!$D$5:$BF$39,$A16,0)</f>
        <v>734.10919999999999</v>
      </c>
      <c r="AZ16" s="34">
        <f>HLOOKUP(AZ$9,'[1]Prog Total'!$D$5:$BF$39,$A16,0)</f>
        <v>750.00009999999997</v>
      </c>
      <c r="BA16" s="19">
        <f t="shared" si="0"/>
        <v>20887.770399999998</v>
      </c>
    </row>
    <row r="17" spans="1:60">
      <c r="A17" s="41">
        <v>11</v>
      </c>
      <c r="B17" s="18">
        <f t="shared" si="1"/>
        <v>45907</v>
      </c>
      <c r="C17" s="19">
        <f>HLOOKUP(C$9,'[1]Prog Total'!$D$5:$BF$39,$A17,0)</f>
        <v>0</v>
      </c>
      <c r="D17" s="19">
        <f>HLOOKUP(D$9,'[1]Prog Total'!$D$5:$BF$39,$A17,0)</f>
        <v>66.502899999999997</v>
      </c>
      <c r="E17" s="19">
        <f>HLOOKUP(E$9,'[1]Prog Total'!$D$5:$BF$39,$A17,0)</f>
        <v>0</v>
      </c>
      <c r="F17" s="19">
        <f>HLOOKUP(F$9,'[1]Prog Total'!$D$5:$BF$39,$A17,0)</f>
        <v>441.50209999999998</v>
      </c>
      <c r="G17" s="19">
        <f>HLOOKUP(G$9,'[1]Prog Total'!$D$5:$BF$39,$A17,0)</f>
        <v>0.29749999999999999</v>
      </c>
      <c r="H17" s="19">
        <f>HLOOKUP(H$9,'[1]Prog Total'!$D$5:$BF$39,$A17,0)</f>
        <v>41.019599999999997</v>
      </c>
      <c r="I17" s="19">
        <f>HLOOKUP(I$9,'[1]Prog Total'!$D$5:$BF$39,$A17,0)</f>
        <v>43.4313</v>
      </c>
      <c r="J17" s="19">
        <f>HLOOKUP(J$9,'[1]Prog Total'!$D$5:$BF$39,$A17,0)</f>
        <v>158.22879999999998</v>
      </c>
      <c r="K17" s="19">
        <f>HLOOKUP(K$9,'[1]Prog Total'!$D$5:$BF$39,$A17,0)</f>
        <v>42.000399999999999</v>
      </c>
      <c r="L17" s="19">
        <f>HLOOKUP(L$9,'[1]Prog Total'!$D$5:$BF$39,$A17,0)</f>
        <v>203.91339999999997</v>
      </c>
      <c r="M17" s="19">
        <f>HLOOKUP(M$9,'[1]Prog Total'!$D$5:$BF$39,$A17,0)</f>
        <v>325.09289999999999</v>
      </c>
      <c r="N17" s="19">
        <f>HLOOKUP(N$9,'[1]Prog Total'!$D$5:$BF$39,$A17,0)</f>
        <v>1148.5791999999999</v>
      </c>
      <c r="O17" s="19">
        <f>HLOOKUP(O$9,'[1]Prog Total'!$D$5:$BF$39,$A17,0)</f>
        <v>892.09299999999996</v>
      </c>
      <c r="P17" s="19">
        <f>HLOOKUP(P$9,'[1]Prog Total'!$D$5:$BF$39,$A17,0)</f>
        <v>216.13379999999998</v>
      </c>
      <c r="Q17" s="19">
        <f>HLOOKUP(Q$9,'[1]Prog Total'!$D$5:$BF$39,$A17,0)</f>
        <v>715.14499999999998</v>
      </c>
      <c r="R17" s="19">
        <f>HLOOKUP(R$9,'[1]Prog Total'!$D$5:$BF$39,$A17,0)</f>
        <v>458.79539999999997</v>
      </c>
      <c r="S17" s="19">
        <f>HLOOKUP(S$9,'[1]Prog Total'!$D$5:$BF$39,$A17,0)</f>
        <v>359.62709999999993</v>
      </c>
      <c r="T17" s="19">
        <f>HLOOKUP(T$9,'[1]Prog Total'!$D$5:$BF$39,$A17,0)</f>
        <v>172.71</v>
      </c>
      <c r="U17" s="19">
        <f>HLOOKUP(U$9,'[1]Prog Total'!$D$5:$BF$39,$A17,0)</f>
        <v>63.3596</v>
      </c>
      <c r="V17" s="19">
        <f>HLOOKUP(V$9,'[1]Prog Total'!$D$5:$BF$39,$A17,0)</f>
        <v>19.833299999999998</v>
      </c>
      <c r="W17" s="19">
        <f>HLOOKUP(W$9,'[1]Prog Total'!$D$5:$BF$39,$A17,0)</f>
        <v>5.7020999999999997</v>
      </c>
      <c r="X17" s="19">
        <f>HLOOKUP(X$9,'[1]Prog Total'!$D$5:$BF$39,$A17,0)</f>
        <v>296.0675</v>
      </c>
      <c r="Y17" s="19">
        <f>HLOOKUP(Y$9,'[1]Prog Total'!$D$5:$BF$39,$A17,0)</f>
        <v>233.62249999999997</v>
      </c>
      <c r="Z17" s="19">
        <f>HLOOKUP(Z$9,'[1]Prog Total'!$D$5:$BF$39,$A17,0)</f>
        <v>19.367899999999999</v>
      </c>
      <c r="AA17" s="19">
        <f>HLOOKUP(AA$9,'[1]Prog Total'!$D$5:$BF$39,$A17,0)</f>
        <v>120.82250000000001</v>
      </c>
      <c r="AB17" s="19">
        <f>HLOOKUP(AB$9,'[1]Prog Total'!$D$5:$BF$39,$A17,0)</f>
        <v>399.99880000000002</v>
      </c>
      <c r="AC17" s="19">
        <f>HLOOKUP(AC$9,'[1]Prog Total'!$D$5:$BF$39,$A17,0)</f>
        <v>1250</v>
      </c>
      <c r="AD17" s="19">
        <f>HLOOKUP(AD$9,'[1]Prog Total'!$D$5:$BF$39,$A17,0)</f>
        <v>2299.9995999999996</v>
      </c>
      <c r="AE17" s="19">
        <f>HLOOKUP(AE$9,'[1]Prog Total'!$D$5:$BF$39,$A17,0)</f>
        <v>0</v>
      </c>
      <c r="AF17" s="19">
        <f>HLOOKUP(AF$9,'[1]Prog Total'!$D$5:$BF$39,$A17,0)</f>
        <v>1410</v>
      </c>
      <c r="AG17" s="19">
        <f>HLOOKUP(AG$9,'[1]Prog Total'!$D$5:$BF$39,$A17,0)</f>
        <v>230.63539999999998</v>
      </c>
      <c r="AH17" s="19">
        <f>HLOOKUP(AH$9,'[1]Prog Total'!$D$5:$BF$39,$A17,0)</f>
        <v>2999.9999999999891</v>
      </c>
      <c r="AI17" s="19">
        <f>HLOOKUP(AI$9,'[1]Prog Total'!$D$5:$BF$39,$A17,0)</f>
        <v>186.40090000000001</v>
      </c>
      <c r="AJ17" s="19">
        <f>HLOOKUP(AJ$9,'[1]Prog Total'!$D$5:$BF$39,$A17,0)</f>
        <v>624.39709999999991</v>
      </c>
      <c r="AK17" s="19">
        <f>HLOOKUP(AK$9,'[1]Prog Total'!$D$5:$BF$39,$A17,0)</f>
        <v>0</v>
      </c>
      <c r="AL17" s="19">
        <f>HLOOKUP(AL$9,'[1]Prog Total'!$D$5:$BF$39,$A17,0)</f>
        <v>34.594999999999999</v>
      </c>
      <c r="AM17" s="19">
        <f>HLOOKUP(AM$9,'[1]Prog Total'!$D$5:$BF$39,$A17,0)</f>
        <v>388.99709999999999</v>
      </c>
      <c r="AN17" s="19">
        <f>HLOOKUP(AN$9,'[1]Prog Total'!$D$5:$BF$39,$A17,0)</f>
        <v>66.495899999999992</v>
      </c>
      <c r="AO17" s="19">
        <f>HLOOKUP(AO$9,'[1]Prog Total'!$D$5:$BF$39,$A17,0)</f>
        <v>4.5945999999999998</v>
      </c>
      <c r="AP17" s="19">
        <f>HLOOKUP(AP$9,'[1]Prog Total'!$D$5:$BF$39,$A17,0)</f>
        <v>228.79539999999997</v>
      </c>
      <c r="AQ17" s="19">
        <f>HLOOKUP(AQ$9,'[1]Prog Total'!$D$5:$BF$39,$A17,0)</f>
        <v>46.195399999999992</v>
      </c>
      <c r="AR17" s="19">
        <f>HLOOKUP(AR$9,'[1]Prog Total'!$D$5:$BF$39,$A17,0)</f>
        <v>17.996700000000001</v>
      </c>
      <c r="AS17" s="19">
        <f>HLOOKUP(AS$9,'[1]Prog Total'!$D$5:$BF$39,$A17,0)</f>
        <v>195.19409999999996</v>
      </c>
      <c r="AT17" s="19">
        <f>HLOOKUP(AT$9,'[1]Prog Total'!$D$5:$BF$39,$A17,0)</f>
        <v>238.99379999999999</v>
      </c>
      <c r="AU17" s="19">
        <f>HLOOKUP(AU$9,'[1]Prog Total'!$D$5:$BF$39,$A17,0)</f>
        <v>53.097899999999996</v>
      </c>
      <c r="AV17" s="19">
        <f>HLOOKUP(AV$9,'[1]Prog Total'!$D$5:$BF$39,$A17,0)</f>
        <v>2.3761999999999999</v>
      </c>
      <c r="AW17" s="19">
        <f>HLOOKUP(AW$9,'[1]Prog Total'!$D$5:$BF$39,$A17,0)</f>
        <v>148.2587</v>
      </c>
      <c r="AX17" s="19">
        <f>HLOOKUP(AX$9,'[1]Prog Total'!$D$5:$BF$39,$A17,0)</f>
        <v>242.96080000000001</v>
      </c>
      <c r="AY17" s="19">
        <f>HLOOKUP(AY$9,'[1]Prog Total'!$D$5:$BF$39,$A17,0)</f>
        <v>649.32259999999997</v>
      </c>
      <c r="AZ17" s="19">
        <f>HLOOKUP(AZ$9,'[1]Prog Total'!$D$5:$BF$39,$A17,0)</f>
        <v>699.99919999999997</v>
      </c>
      <c r="BA17" s="19">
        <f t="shared" si="0"/>
        <v>18463.152999999988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45908</v>
      </c>
      <c r="C18" s="34">
        <f>HLOOKUP(C$9,'[1]Prog Total'!$D$5:$BF$39,$A18,0)</f>
        <v>0</v>
      </c>
      <c r="D18" s="34">
        <f>HLOOKUP(D$9,'[1]Prog Total'!$D$5:$BF$39,$A18,0)</f>
        <v>97.002099999999999</v>
      </c>
      <c r="E18" s="34">
        <f>HLOOKUP(E$9,'[1]Prog Total'!$D$5:$BF$39,$A18,0)</f>
        <v>0</v>
      </c>
      <c r="F18" s="34">
        <f>HLOOKUP(F$9,'[1]Prog Total'!$D$5:$BF$39,$A18,0)</f>
        <v>459.99879999999996</v>
      </c>
      <c r="G18" s="34">
        <f>HLOOKUP(G$9,'[1]Prog Total'!$D$5:$BF$39,$A18,0)</f>
        <v>0.29749999999999999</v>
      </c>
      <c r="H18" s="34">
        <f>HLOOKUP(H$9,'[1]Prog Total'!$D$5:$BF$39,$A18,0)</f>
        <v>32.1997</v>
      </c>
      <c r="I18" s="34">
        <f>HLOOKUP(I$9,'[1]Prog Total'!$D$5:$BF$39,$A18,0)</f>
        <v>55.619199999999992</v>
      </c>
      <c r="J18" s="34">
        <f>HLOOKUP(J$9,'[1]Prog Total'!$D$5:$BF$39,$A18,0)</f>
        <v>149.32709999999997</v>
      </c>
      <c r="K18" s="34">
        <f>HLOOKUP(K$9,'[1]Prog Total'!$D$5:$BF$39,$A18,0)</f>
        <v>39.999600000000001</v>
      </c>
      <c r="L18" s="34">
        <f>HLOOKUP(L$9,'[1]Prog Total'!$D$5:$BF$39,$A18,0)</f>
        <v>180.58299999999997</v>
      </c>
      <c r="M18" s="34">
        <f>HLOOKUP(M$9,'[1]Prog Total'!$D$5:$BF$39,$A18,0)</f>
        <v>333.87829999999997</v>
      </c>
      <c r="N18" s="34">
        <f>HLOOKUP(N$9,'[1]Prog Total'!$D$5:$BF$39,$A18,0)</f>
        <v>1166.6258</v>
      </c>
      <c r="O18" s="34">
        <f>HLOOKUP(O$9,'[1]Prog Total'!$D$5:$BF$39,$A18,0)</f>
        <v>948.12919999999986</v>
      </c>
      <c r="P18" s="34">
        <f>HLOOKUP(P$9,'[1]Prog Total'!$D$5:$BF$39,$A18,0)</f>
        <v>250.13329999999996</v>
      </c>
      <c r="Q18" s="34">
        <f>HLOOKUP(Q$9,'[1]Prog Total'!$D$5:$BF$39,$A18,0)</f>
        <v>790.80049999999983</v>
      </c>
      <c r="R18" s="34">
        <f>HLOOKUP(R$9,'[1]Prog Total'!$D$5:$BF$39,$A18,0)</f>
        <v>550.00789999999995</v>
      </c>
      <c r="S18" s="34">
        <f>HLOOKUP(S$9,'[1]Prog Total'!$D$5:$BF$39,$A18,0)</f>
        <v>374.68299999999999</v>
      </c>
      <c r="T18" s="34">
        <f>HLOOKUP(T$9,'[1]Prog Total'!$D$5:$BF$39,$A18,0)</f>
        <v>181.50959999999998</v>
      </c>
      <c r="U18" s="34">
        <f>HLOOKUP(U$9,'[1]Prog Total'!$D$5:$BF$39,$A18,0)</f>
        <v>140.49170000000001</v>
      </c>
      <c r="V18" s="34">
        <f>HLOOKUP(V$9,'[1]Prog Total'!$D$5:$BF$39,$A18,0)</f>
        <v>41.998799999999996</v>
      </c>
      <c r="W18" s="34">
        <f>HLOOKUP(W$9,'[1]Prog Total'!$D$5:$BF$39,$A18,0)</f>
        <v>23.0488</v>
      </c>
      <c r="X18" s="34">
        <f>HLOOKUP(X$9,'[1]Prog Total'!$D$5:$BF$39,$A18,0)</f>
        <v>319.01789999999994</v>
      </c>
      <c r="Y18" s="34">
        <f>HLOOKUP(Y$9,'[1]Prog Total'!$D$5:$BF$39,$A18,0)</f>
        <v>345.68289999999996</v>
      </c>
      <c r="Z18" s="34">
        <f>HLOOKUP(Z$9,'[1]Prog Total'!$D$5:$BF$39,$A18,0)</f>
        <v>27.4575</v>
      </c>
      <c r="AA18" s="34">
        <f>HLOOKUP(AA$9,'[1]Prog Total'!$D$5:$BF$39,$A18,0)</f>
        <v>123.4687</v>
      </c>
      <c r="AB18" s="34">
        <f>HLOOKUP(AB$9,'[1]Prog Total'!$D$5:$BF$39,$A18,0)</f>
        <v>400</v>
      </c>
      <c r="AC18" s="34">
        <f>HLOOKUP(AC$9,'[1]Prog Total'!$D$5:$BF$39,$A18,0)</f>
        <v>1149.9991999999997</v>
      </c>
      <c r="AD18" s="34">
        <f>HLOOKUP(AD$9,'[1]Prog Total'!$D$5:$BF$39,$A18,0)</f>
        <v>2250.0020999999997</v>
      </c>
      <c r="AE18" s="34">
        <f>HLOOKUP(AE$9,'[1]Prog Total'!$D$5:$BF$39,$A18,0)</f>
        <v>0</v>
      </c>
      <c r="AF18" s="34">
        <f>HLOOKUP(AF$9,'[1]Prog Total'!$D$5:$BF$39,$A18,0)</f>
        <v>410</v>
      </c>
      <c r="AG18" s="34">
        <f>HLOOKUP(AG$9,'[1]Prog Total'!$D$5:$BF$39,$A18,0)</f>
        <v>277.83</v>
      </c>
      <c r="AH18" s="34">
        <f>HLOOKUP(AH$9,'[1]Prog Total'!$D$5:$BF$39,$A18,0)</f>
        <v>2999.9999999999995</v>
      </c>
      <c r="AI18" s="34">
        <f>HLOOKUP(AI$9,'[1]Prog Total'!$D$5:$BF$39,$A18,0)</f>
        <v>196.465</v>
      </c>
      <c r="AJ18" s="34">
        <f>HLOOKUP(AJ$9,'[1]Prog Total'!$D$5:$BF$39,$A18,0)</f>
        <v>736.81869999999992</v>
      </c>
      <c r="AK18" s="34">
        <f>HLOOKUP(AK$9,'[1]Prog Total'!$D$5:$BF$39,$A18,0)</f>
        <v>0</v>
      </c>
      <c r="AL18" s="34">
        <f>HLOOKUP(AL$9,'[1]Prog Total'!$D$5:$BF$39,$A18,0)</f>
        <v>154.99880000000002</v>
      </c>
      <c r="AM18" s="34">
        <f>HLOOKUP(AM$9,'[1]Prog Total'!$D$5:$BF$39,$A18,0)</f>
        <v>496.65749999999997</v>
      </c>
      <c r="AN18" s="34">
        <f>HLOOKUP(AN$9,'[1]Prog Total'!$D$5:$BF$39,$A18,0)</f>
        <v>217.49709999999999</v>
      </c>
      <c r="AO18" s="34">
        <f>HLOOKUP(AO$9,'[1]Prog Total'!$D$5:$BF$39,$A18,0)</f>
        <v>28.998299999999997</v>
      </c>
      <c r="AP18" s="34">
        <f>HLOOKUP(AP$9,'[1]Prog Total'!$D$5:$BF$39,$A18,0)</f>
        <v>225.8013</v>
      </c>
      <c r="AQ18" s="34">
        <f>HLOOKUP(AQ$9,'[1]Prog Total'!$D$5:$BF$39,$A18,0)</f>
        <v>74.995799999999988</v>
      </c>
      <c r="AR18" s="34">
        <f>HLOOKUP(AR$9,'[1]Prog Total'!$D$5:$BF$39,$A18,0)</f>
        <v>18.996700000000001</v>
      </c>
      <c r="AS18" s="34">
        <f>HLOOKUP(AS$9,'[1]Prog Total'!$D$5:$BF$39,$A18,0)</f>
        <v>205.89580000000001</v>
      </c>
      <c r="AT18" s="34">
        <f>HLOOKUP(AT$9,'[1]Prog Total'!$D$5:$BF$39,$A18,0)</f>
        <v>264.49579999999997</v>
      </c>
      <c r="AU18" s="34">
        <f>HLOOKUP(AU$9,'[1]Prog Total'!$D$5:$BF$39,$A18,0)</f>
        <v>173.56799999999998</v>
      </c>
      <c r="AV18" s="34">
        <f>HLOOKUP(AV$9,'[1]Prog Total'!$D$5:$BF$39,$A18,0)</f>
        <v>6.6391999999999989</v>
      </c>
      <c r="AW18" s="34">
        <f>HLOOKUP(AW$9,'[1]Prog Total'!$D$5:$BF$39,$A18,0)</f>
        <v>167.57459999999998</v>
      </c>
      <c r="AX18" s="34">
        <f>HLOOKUP(AX$9,'[1]Prog Total'!$D$5:$BF$39,$A18,0)</f>
        <v>312.08749999999992</v>
      </c>
      <c r="AY18" s="34">
        <f>HLOOKUP(AY$9,'[1]Prog Total'!$D$5:$BF$39,$A18,0)</f>
        <v>743.40920000000006</v>
      </c>
      <c r="AZ18" s="34">
        <f>HLOOKUP(AZ$9,'[1]Prog Total'!$D$5:$BF$39,$A18,0)</f>
        <v>749.99249999999995</v>
      </c>
      <c r="BA18" s="19">
        <f t="shared" si="0"/>
        <v>18894.684000000001</v>
      </c>
    </row>
    <row r="19" spans="1:60">
      <c r="A19" s="42">
        <v>13</v>
      </c>
      <c r="B19" s="18">
        <f t="shared" si="1"/>
        <v>45909</v>
      </c>
      <c r="C19" s="19">
        <f>HLOOKUP(C$9,'[1]Prog Total'!$D$5:$BF$39,$A19,0)</f>
        <v>0</v>
      </c>
      <c r="D19" s="19">
        <f>HLOOKUP(D$9,'[1]Prog Total'!$D$5:$BF$39,$A19,0)</f>
        <v>56.5</v>
      </c>
      <c r="E19" s="19">
        <f>HLOOKUP(E$9,'[1]Prog Total'!$D$5:$BF$39,$A19,0)</f>
        <v>0</v>
      </c>
      <c r="F19" s="19">
        <f>HLOOKUP(F$9,'[1]Prog Total'!$D$5:$BF$39,$A19,0)</f>
        <v>440.50209999999998</v>
      </c>
      <c r="G19" s="19">
        <f>HLOOKUP(G$9,'[1]Prog Total'!$D$5:$BF$39,$A19,0)</f>
        <v>0.29749999999999999</v>
      </c>
      <c r="H19" s="19">
        <f>HLOOKUP(H$9,'[1]Prog Total'!$D$5:$BF$39,$A19,0)</f>
        <v>40.1417</v>
      </c>
      <c r="I19" s="19">
        <f>HLOOKUP(I$9,'[1]Prog Total'!$D$5:$BF$39,$A19,0)</f>
        <v>69.800399999999996</v>
      </c>
      <c r="J19" s="19">
        <f>HLOOKUP(J$9,'[1]Prog Total'!$D$5:$BF$39,$A19,0)</f>
        <v>139.92669999999998</v>
      </c>
      <c r="K19" s="19">
        <f>HLOOKUP(K$9,'[1]Prog Total'!$D$5:$BF$39,$A19,0)</f>
        <v>45.800799999999995</v>
      </c>
      <c r="L19" s="19">
        <f>HLOOKUP(L$9,'[1]Prog Total'!$D$5:$BF$39,$A19,0)</f>
        <v>233.40669999999997</v>
      </c>
      <c r="M19" s="19">
        <f>HLOOKUP(M$9,'[1]Prog Total'!$D$5:$BF$39,$A19,0)</f>
        <v>304.45</v>
      </c>
      <c r="N19" s="19">
        <f>HLOOKUP(N$9,'[1]Prog Total'!$D$5:$BF$39,$A19,0)</f>
        <v>1255.4495999999999</v>
      </c>
      <c r="O19" s="19">
        <f>HLOOKUP(O$9,'[1]Prog Total'!$D$5:$BF$39,$A19,0)</f>
        <v>1060.7612999999999</v>
      </c>
      <c r="P19" s="19">
        <f>HLOOKUP(P$9,'[1]Prog Total'!$D$5:$BF$39,$A19,0)</f>
        <v>280.00209999999998</v>
      </c>
      <c r="Q19" s="19">
        <f>HLOOKUP(Q$9,'[1]Prog Total'!$D$5:$BF$39,$A19,0)</f>
        <v>805.99879999999985</v>
      </c>
      <c r="R19" s="19">
        <f>HLOOKUP(R$9,'[1]Prog Total'!$D$5:$BF$39,$A19,0)</f>
        <v>579.83629999999982</v>
      </c>
      <c r="S19" s="19">
        <f>HLOOKUP(S$9,'[1]Prog Total'!$D$5:$BF$39,$A19,0)</f>
        <v>351.1309</v>
      </c>
      <c r="T19" s="19">
        <f>HLOOKUP(T$9,'[1]Prog Total'!$D$5:$BF$39,$A19,0)</f>
        <v>241.70999999999998</v>
      </c>
      <c r="U19" s="19">
        <f>HLOOKUP(U$9,'[1]Prog Total'!$D$5:$BF$39,$A19,0)</f>
        <v>149.5754</v>
      </c>
      <c r="V19" s="19">
        <f>HLOOKUP(V$9,'[1]Prog Total'!$D$5:$BF$39,$A19,0)</f>
        <v>39.999200000000002</v>
      </c>
      <c r="W19" s="19">
        <f>HLOOKUP(W$9,'[1]Prog Total'!$D$5:$BF$39,$A19,0)</f>
        <v>23.058299999999999</v>
      </c>
      <c r="X19" s="19">
        <f>HLOOKUP(X$9,'[1]Prog Total'!$D$5:$BF$39,$A19,0)</f>
        <v>336.80379999999997</v>
      </c>
      <c r="Y19" s="19">
        <f>HLOOKUP(Y$9,'[1]Prog Total'!$D$5:$BF$39,$A19,0)</f>
        <v>364.23379999999997</v>
      </c>
      <c r="Z19" s="19">
        <f>HLOOKUP(Z$9,'[1]Prog Total'!$D$5:$BF$39,$A19,0)</f>
        <v>29.441300000000002</v>
      </c>
      <c r="AA19" s="19">
        <f>HLOOKUP(AA$9,'[1]Prog Total'!$D$5:$BF$39,$A19,0)</f>
        <v>125.86709999999999</v>
      </c>
      <c r="AB19" s="19">
        <f>HLOOKUP(AB$9,'[1]Prog Total'!$D$5:$BF$39,$A19,0)</f>
        <v>400</v>
      </c>
      <c r="AC19" s="19">
        <f>HLOOKUP(AC$9,'[1]Prog Total'!$D$5:$BF$39,$A19,0)</f>
        <v>1099.9995999999999</v>
      </c>
      <c r="AD19" s="19">
        <f>HLOOKUP(AD$9,'[1]Prog Total'!$D$5:$BF$39,$A19,0)</f>
        <v>2250.0000999999997</v>
      </c>
      <c r="AE19" s="19">
        <f>HLOOKUP(AE$9,'[1]Prog Total'!$D$5:$BF$39,$A19,0)</f>
        <v>0</v>
      </c>
      <c r="AF19" s="19">
        <f>HLOOKUP(AF$9,'[1]Prog Total'!$D$5:$BF$39,$A19,0)</f>
        <v>410.00040000000001</v>
      </c>
      <c r="AG19" s="19">
        <f>HLOOKUP(AG$9,'[1]Prog Total'!$D$5:$BF$39,$A19,0)</f>
        <v>232.29500000000002</v>
      </c>
      <c r="AH19" s="19">
        <f>HLOOKUP(AH$9,'[1]Prog Total'!$D$5:$BF$39,$A19,0)</f>
        <v>2999.9999999999995</v>
      </c>
      <c r="AI19" s="19">
        <f>HLOOKUP(AI$9,'[1]Prog Total'!$D$5:$BF$39,$A19,0)</f>
        <v>199.83549999999997</v>
      </c>
      <c r="AJ19" s="19">
        <f>HLOOKUP(AJ$9,'[1]Prog Total'!$D$5:$BF$39,$A19,0)</f>
        <v>826.51589999999987</v>
      </c>
      <c r="AK19" s="19">
        <f>HLOOKUP(AK$9,'[1]Prog Total'!$D$5:$BF$39,$A19,0)</f>
        <v>0</v>
      </c>
      <c r="AL19" s="19">
        <f>HLOOKUP(AL$9,'[1]Prog Total'!$D$5:$BF$39,$A19,0)</f>
        <v>162.99959999999999</v>
      </c>
      <c r="AM19" s="19">
        <f>HLOOKUP(AM$9,'[1]Prog Total'!$D$5:$BF$39,$A19,0)</f>
        <v>482.7346</v>
      </c>
      <c r="AN19" s="19">
        <f>HLOOKUP(AN$9,'[1]Prog Total'!$D$5:$BF$39,$A19,0)</f>
        <v>218.7996</v>
      </c>
      <c r="AO19" s="19">
        <f>HLOOKUP(AO$9,'[1]Prog Total'!$D$5:$BF$39,$A19,0)</f>
        <v>34.497099999999996</v>
      </c>
      <c r="AP19" s="19">
        <f>HLOOKUP(AP$9,'[1]Prog Total'!$D$5:$BF$39,$A19,0)</f>
        <v>237.09829999999999</v>
      </c>
      <c r="AQ19" s="19">
        <f>HLOOKUP(AQ$9,'[1]Prog Total'!$D$5:$BF$39,$A19,0)</f>
        <v>76.995400000000004</v>
      </c>
      <c r="AR19" s="19">
        <f>HLOOKUP(AR$9,'[1]Prog Total'!$D$5:$BF$39,$A19,0)</f>
        <v>22.297099999999997</v>
      </c>
      <c r="AS19" s="19">
        <f>HLOOKUP(AS$9,'[1]Prog Total'!$D$5:$BF$39,$A19,0)</f>
        <v>214.01499999999999</v>
      </c>
      <c r="AT19" s="19">
        <f>HLOOKUP(AT$9,'[1]Prog Total'!$D$5:$BF$39,$A19,0)</f>
        <v>255.99759999999998</v>
      </c>
      <c r="AU19" s="19">
        <f>HLOOKUP(AU$9,'[1]Prog Total'!$D$5:$BF$39,$A19,0)</f>
        <v>185.13669999999999</v>
      </c>
      <c r="AV19" s="19">
        <f>HLOOKUP(AV$9,'[1]Prog Total'!$D$5:$BF$39,$A19,0)</f>
        <v>8.1867000000000001</v>
      </c>
      <c r="AW19" s="19">
        <f>HLOOKUP(AW$9,'[1]Prog Total'!$D$5:$BF$39,$A19,0)</f>
        <v>177.9263</v>
      </c>
      <c r="AX19" s="19">
        <f>HLOOKUP(AX$9,'[1]Prog Total'!$D$5:$BF$39,$A19,0)</f>
        <v>316.84579999999994</v>
      </c>
      <c r="AY19" s="19">
        <f>HLOOKUP(AY$9,'[1]Prog Total'!$D$5:$BF$39,$A19,0)</f>
        <v>765.60500000000002</v>
      </c>
      <c r="AZ19" s="19">
        <f>HLOOKUP(AZ$9,'[1]Prog Total'!$D$5:$BF$39,$A19,0)</f>
        <v>820</v>
      </c>
      <c r="BA19" s="19">
        <f t="shared" si="0"/>
        <v>19372.475099999992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45910</v>
      </c>
      <c r="C20" s="34">
        <f>HLOOKUP(C$9,'[1]Prog Total'!$D$5:$BF$39,$A20,0)</f>
        <v>0</v>
      </c>
      <c r="D20" s="34">
        <f>HLOOKUP(D$9,'[1]Prog Total'!$D$5:$BF$39,$A20,0)</f>
        <v>68.016699999999986</v>
      </c>
      <c r="E20" s="34">
        <f>HLOOKUP(E$9,'[1]Prog Total'!$D$5:$BF$39,$A20,0)</f>
        <v>0</v>
      </c>
      <c r="F20" s="34">
        <f>HLOOKUP(F$9,'[1]Prog Total'!$D$5:$BF$39,$A20,0)</f>
        <v>425.00290000000001</v>
      </c>
      <c r="G20" s="34">
        <f>HLOOKUP(G$9,'[1]Prog Total'!$D$5:$BF$39,$A20,0)</f>
        <v>0.29749999999999999</v>
      </c>
      <c r="H20" s="34">
        <f>HLOOKUP(H$9,'[1]Prog Total'!$D$5:$BF$39,$A20,0)</f>
        <v>33.908799999999999</v>
      </c>
      <c r="I20" s="34">
        <f>HLOOKUP(I$9,'[1]Prog Total'!$D$5:$BF$39,$A20,0)</f>
        <v>70.8596</v>
      </c>
      <c r="J20" s="34">
        <f>HLOOKUP(J$9,'[1]Prog Total'!$D$5:$BF$39,$A20,0)</f>
        <v>158.3279</v>
      </c>
      <c r="K20" s="34">
        <f>HLOOKUP(K$9,'[1]Prog Total'!$D$5:$BF$39,$A20,0)</f>
        <v>51.800399999999996</v>
      </c>
      <c r="L20" s="34">
        <f>HLOOKUP(L$9,'[1]Prog Total'!$D$5:$BF$39,$A20,0)</f>
        <v>227.88829999999999</v>
      </c>
      <c r="M20" s="34">
        <f>HLOOKUP(M$9,'[1]Prog Total'!$D$5:$BF$39,$A20,0)</f>
        <v>304.3741</v>
      </c>
      <c r="N20" s="34">
        <f>HLOOKUP(N$9,'[1]Prog Total'!$D$5:$BF$39,$A20,0)</f>
        <v>1216.7391</v>
      </c>
      <c r="O20" s="34">
        <f>HLOOKUP(O$9,'[1]Prog Total'!$D$5:$BF$39,$A20,0)</f>
        <v>1076.3779</v>
      </c>
      <c r="P20" s="34">
        <f>HLOOKUP(P$9,'[1]Prog Total'!$D$5:$BF$39,$A20,0)</f>
        <v>349.99959999999999</v>
      </c>
      <c r="Q20" s="34">
        <f>HLOOKUP(Q$9,'[1]Prog Total'!$D$5:$BF$39,$A20,0)</f>
        <v>845.0012999999999</v>
      </c>
      <c r="R20" s="34">
        <f>HLOOKUP(R$9,'[1]Prog Total'!$D$5:$BF$39,$A20,0)</f>
        <v>577.53459999999995</v>
      </c>
      <c r="S20" s="34">
        <f>HLOOKUP(S$9,'[1]Prog Total'!$D$5:$BF$39,$A20,0)</f>
        <v>386.09879999999998</v>
      </c>
      <c r="T20" s="34">
        <f>HLOOKUP(T$9,'[1]Prog Total'!$D$5:$BF$39,$A20,0)</f>
        <v>261.51129999999995</v>
      </c>
      <c r="U20" s="34">
        <f>HLOOKUP(U$9,'[1]Prog Total'!$D$5:$BF$39,$A20,0)</f>
        <v>165.20249999999999</v>
      </c>
      <c r="V20" s="34">
        <f>HLOOKUP(V$9,'[1]Prog Total'!$D$5:$BF$39,$A20,0)</f>
        <v>40</v>
      </c>
      <c r="W20" s="34">
        <f>HLOOKUP(W$9,'[1]Prog Total'!$D$5:$BF$39,$A20,0)</f>
        <v>27.083300000000001</v>
      </c>
      <c r="X20" s="34">
        <f>HLOOKUP(X$9,'[1]Prog Total'!$D$5:$BF$39,$A20,0)</f>
        <v>340.29789999999997</v>
      </c>
      <c r="Y20" s="34">
        <f>HLOOKUP(Y$9,'[1]Prog Total'!$D$5:$BF$39,$A20,0)</f>
        <v>442.70379999999994</v>
      </c>
      <c r="Z20" s="34">
        <f>HLOOKUP(Z$9,'[1]Prog Total'!$D$5:$BF$39,$A20,0)</f>
        <v>36.715399999999995</v>
      </c>
      <c r="AA20" s="34">
        <f>HLOOKUP(AA$9,'[1]Prog Total'!$D$5:$BF$39,$A20,0)</f>
        <v>124.4263</v>
      </c>
      <c r="AB20" s="34">
        <f>HLOOKUP(AB$9,'[1]Prog Total'!$D$5:$BF$39,$A20,0)</f>
        <v>400</v>
      </c>
      <c r="AC20" s="34">
        <f>HLOOKUP(AC$9,'[1]Prog Total'!$D$5:$BF$39,$A20,0)</f>
        <v>1100</v>
      </c>
      <c r="AD20" s="34">
        <f>HLOOKUP(AD$9,'[1]Prog Total'!$D$5:$BF$39,$A20,0)</f>
        <v>2450.0016999999998</v>
      </c>
      <c r="AE20" s="34">
        <f>HLOOKUP(AE$9,'[1]Prog Total'!$D$5:$BF$39,$A20,0)</f>
        <v>0</v>
      </c>
      <c r="AF20" s="34">
        <f>HLOOKUP(AF$9,'[1]Prog Total'!$D$5:$BF$39,$A20,0)</f>
        <v>410</v>
      </c>
      <c r="AG20" s="34">
        <f>HLOOKUP(AG$9,'[1]Prog Total'!$D$5:$BF$39,$A20,0)</f>
        <v>279.71710000000002</v>
      </c>
      <c r="AH20" s="34">
        <f>HLOOKUP(AH$9,'[1]Prog Total'!$D$5:$BF$39,$A20,0)</f>
        <v>3000.0000999999997</v>
      </c>
      <c r="AI20" s="34">
        <f>HLOOKUP(AI$9,'[1]Prog Total'!$D$5:$BF$39,$A20,0)</f>
        <v>227.10759999999999</v>
      </c>
      <c r="AJ20" s="34">
        <f>HLOOKUP(AJ$9,'[1]Prog Total'!$D$5:$BF$39,$A20,0)</f>
        <v>838.49129999999991</v>
      </c>
      <c r="AK20" s="34">
        <f>HLOOKUP(AK$9,'[1]Prog Total'!$D$5:$BF$39,$A20,0)</f>
        <v>0</v>
      </c>
      <c r="AL20" s="34">
        <f>HLOOKUP(AL$9,'[1]Prog Total'!$D$5:$BF$39,$A20,0)</f>
        <v>161.9975</v>
      </c>
      <c r="AM20" s="34">
        <f>HLOOKUP(AM$9,'[1]Prog Total'!$D$5:$BF$39,$A20,0)</f>
        <v>496.54799999999994</v>
      </c>
      <c r="AN20" s="34">
        <f>HLOOKUP(AN$9,'[1]Prog Total'!$D$5:$BF$39,$A20,0)</f>
        <v>229.9983</v>
      </c>
      <c r="AO20" s="34">
        <f>HLOOKUP(AO$9,'[1]Prog Total'!$D$5:$BF$39,$A20,0)</f>
        <v>32.897499999999994</v>
      </c>
      <c r="AP20" s="34">
        <f>HLOOKUP(AP$9,'[1]Prog Total'!$D$5:$BF$39,$A20,0)</f>
        <v>236.09789999999998</v>
      </c>
      <c r="AQ20" s="34">
        <f>HLOOKUP(AQ$9,'[1]Prog Total'!$D$5:$BF$39,$A20,0)</f>
        <v>78.0946</v>
      </c>
      <c r="AR20" s="34">
        <f>HLOOKUP(AR$9,'[1]Prog Total'!$D$5:$BF$39,$A20,0)</f>
        <v>35.696699999999993</v>
      </c>
      <c r="AS20" s="34">
        <f>HLOOKUP(AS$9,'[1]Prog Total'!$D$5:$BF$39,$A20,0)</f>
        <v>194.27079999999998</v>
      </c>
      <c r="AT20" s="34">
        <f>HLOOKUP(AT$9,'[1]Prog Total'!$D$5:$BF$39,$A20,0)</f>
        <v>277.79629999999997</v>
      </c>
      <c r="AU20" s="34">
        <f>HLOOKUP(AU$9,'[1]Prog Total'!$D$5:$BF$39,$A20,0)</f>
        <v>189.84379999999999</v>
      </c>
      <c r="AV20" s="34">
        <f>HLOOKUP(AV$9,'[1]Prog Total'!$D$5:$BF$39,$A20,0)</f>
        <v>8.6557999999999993</v>
      </c>
      <c r="AW20" s="34">
        <f>HLOOKUP(AW$9,'[1]Prog Total'!$D$5:$BF$39,$A20,0)</f>
        <v>184.9896</v>
      </c>
      <c r="AX20" s="34">
        <f>HLOOKUP(AX$9,'[1]Prog Total'!$D$5:$BF$39,$A20,0)</f>
        <v>345.78459999999995</v>
      </c>
      <c r="AY20" s="34">
        <f>HLOOKUP(AY$9,'[1]Prog Total'!$D$5:$BF$39,$A20,0)</f>
        <v>796.89839999999992</v>
      </c>
      <c r="AZ20" s="34">
        <f>HLOOKUP(AZ$9,'[1]Prog Total'!$D$5:$BF$39,$A20,0)</f>
        <v>849.99999999999989</v>
      </c>
      <c r="BA20" s="19">
        <f t="shared" si="0"/>
        <v>20055.055599999996</v>
      </c>
    </row>
    <row r="21" spans="1:60" ht="12" customHeight="1">
      <c r="A21" s="41">
        <v>15</v>
      </c>
      <c r="B21" s="18">
        <f t="shared" si="1"/>
        <v>45911</v>
      </c>
      <c r="C21" s="19">
        <f>HLOOKUP(C$9,'[1]Prog Total'!$D$5:$BF$39,$A21,0)</f>
        <v>0</v>
      </c>
      <c r="D21" s="19">
        <f>HLOOKUP(D$9,'[1]Prog Total'!$D$5:$BF$39,$A21,0)</f>
        <v>73.997899999999987</v>
      </c>
      <c r="E21" s="19">
        <f>HLOOKUP(E$9,'[1]Prog Total'!$D$5:$BF$39,$A21,0)</f>
        <v>0</v>
      </c>
      <c r="F21" s="19">
        <f>HLOOKUP(F$9,'[1]Prog Total'!$D$5:$BF$39,$A21,0)</f>
        <v>405.99790000000002</v>
      </c>
      <c r="G21" s="19">
        <f>HLOOKUP(G$9,'[1]Prog Total'!$D$5:$BF$39,$A21,0)</f>
        <v>2.9807999999999999</v>
      </c>
      <c r="H21" s="19">
        <f>HLOOKUP(H$9,'[1]Prog Total'!$D$5:$BF$39,$A21,0)</f>
        <v>45.032899999999998</v>
      </c>
      <c r="I21" s="19">
        <f>HLOOKUP(I$9,'[1]Prog Total'!$D$5:$BF$39,$A21,0)</f>
        <v>69.870900000000006</v>
      </c>
      <c r="J21" s="19">
        <f>HLOOKUP(J$9,'[1]Prog Total'!$D$5:$BF$39,$A21,0)</f>
        <v>192.57379999999998</v>
      </c>
      <c r="K21" s="19">
        <f>HLOOKUP(K$9,'[1]Prog Total'!$D$5:$BF$39,$A21,0)</f>
        <v>53.424999999999997</v>
      </c>
      <c r="L21" s="19">
        <f>HLOOKUP(L$9,'[1]Prog Total'!$D$5:$BF$39,$A21,0)</f>
        <v>212.36879999999999</v>
      </c>
      <c r="M21" s="19">
        <f>HLOOKUP(M$9,'[1]Prog Total'!$D$5:$BF$39,$A21,0)</f>
        <v>303.72370000000001</v>
      </c>
      <c r="N21" s="19">
        <f>HLOOKUP(N$9,'[1]Prog Total'!$D$5:$BF$39,$A21,0)</f>
        <v>1181.7008000000001</v>
      </c>
      <c r="O21" s="19">
        <f>HLOOKUP(O$9,'[1]Prog Total'!$D$5:$BF$39,$A21,0)</f>
        <v>1096.5503999999999</v>
      </c>
      <c r="P21" s="19">
        <f>HLOOKUP(P$9,'[1]Prog Total'!$D$5:$BF$39,$A21,0)</f>
        <v>340.00079999999997</v>
      </c>
      <c r="Q21" s="19">
        <f>HLOOKUP(Q$9,'[1]Prog Total'!$D$5:$BF$39,$A21,0)</f>
        <v>822.99959999999987</v>
      </c>
      <c r="R21" s="19">
        <f>HLOOKUP(R$9,'[1]Prog Total'!$D$5:$BF$39,$A21,0)</f>
        <v>572.32669999999985</v>
      </c>
      <c r="S21" s="19">
        <f>HLOOKUP(S$9,'[1]Prog Total'!$D$5:$BF$39,$A21,0)</f>
        <v>437.51379999999995</v>
      </c>
      <c r="T21" s="19">
        <f>HLOOKUP(T$9,'[1]Prog Total'!$D$5:$BF$39,$A21,0)</f>
        <v>261.41079999999999</v>
      </c>
      <c r="U21" s="19">
        <f>HLOOKUP(U$9,'[1]Prog Total'!$D$5:$BF$39,$A21,0)</f>
        <v>151.92080000000001</v>
      </c>
      <c r="V21" s="19">
        <f>HLOOKUP(V$9,'[1]Prog Total'!$D$5:$BF$39,$A21,0)</f>
        <v>40</v>
      </c>
      <c r="W21" s="19">
        <f>HLOOKUP(W$9,'[1]Prog Total'!$D$5:$BF$39,$A21,0)</f>
        <v>27.550399999999996</v>
      </c>
      <c r="X21" s="19">
        <f>HLOOKUP(X$9,'[1]Prog Total'!$D$5:$BF$39,$A21,0)</f>
        <v>318.62709999999998</v>
      </c>
      <c r="Y21" s="19">
        <f>HLOOKUP(Y$9,'[1]Prog Total'!$D$5:$BF$39,$A21,0)</f>
        <v>373.79169999999999</v>
      </c>
      <c r="Z21" s="19">
        <f>HLOOKUP(Z$9,'[1]Prog Total'!$D$5:$BF$39,$A21,0)</f>
        <v>68.495400000000004</v>
      </c>
      <c r="AA21" s="19">
        <f>HLOOKUP(AA$9,'[1]Prog Total'!$D$5:$BF$39,$A21,0)</f>
        <v>125.61039999999998</v>
      </c>
      <c r="AB21" s="19">
        <f>HLOOKUP(AB$9,'[1]Prog Total'!$D$5:$BF$39,$A21,0)</f>
        <v>399.99959999999993</v>
      </c>
      <c r="AC21" s="19">
        <f>HLOOKUP(AC$9,'[1]Prog Total'!$D$5:$BF$39,$A21,0)</f>
        <v>1099.9992</v>
      </c>
      <c r="AD21" s="19">
        <f>HLOOKUP(AD$9,'[1]Prog Total'!$D$5:$BF$39,$A21,0)</f>
        <v>2300.0028999999995</v>
      </c>
      <c r="AE21" s="19">
        <f>HLOOKUP(AE$9,'[1]Prog Total'!$D$5:$BF$39,$A21,0)</f>
        <v>0</v>
      </c>
      <c r="AF21" s="19">
        <f>HLOOKUP(AF$9,'[1]Prog Total'!$D$5:$BF$39,$A21,0)</f>
        <v>1929.9999999999998</v>
      </c>
      <c r="AG21" s="19">
        <f>HLOOKUP(AG$9,'[1]Prog Total'!$D$5:$BF$39,$A21,0)</f>
        <v>294.52499999999998</v>
      </c>
      <c r="AH21" s="19">
        <f>HLOOKUP(AH$9,'[1]Prog Total'!$D$5:$BF$39,$A21,0)</f>
        <v>2999.9999999999868</v>
      </c>
      <c r="AI21" s="19">
        <f>HLOOKUP(AI$9,'[1]Prog Total'!$D$5:$BF$39,$A21,0)</f>
        <v>232.43709999999999</v>
      </c>
      <c r="AJ21" s="19">
        <f>HLOOKUP(AJ$9,'[1]Prog Total'!$D$5:$BF$39,$A21,0)</f>
        <v>809.10290000000009</v>
      </c>
      <c r="AK21" s="19">
        <f>HLOOKUP(AK$9,'[1]Prog Total'!$D$5:$BF$39,$A21,0)</f>
        <v>0</v>
      </c>
      <c r="AL21" s="19">
        <f>HLOOKUP(AL$9,'[1]Prog Total'!$D$5:$BF$39,$A21,0)</f>
        <v>169.99789999999999</v>
      </c>
      <c r="AM21" s="19">
        <f>HLOOKUP(AM$9,'[1]Prog Total'!$D$5:$BF$39,$A21,0)</f>
        <v>479.15219999999999</v>
      </c>
      <c r="AN21" s="19">
        <f>HLOOKUP(AN$9,'[1]Prog Total'!$D$5:$BF$39,$A21,0)</f>
        <v>224.99919999999997</v>
      </c>
      <c r="AO21" s="19">
        <f>HLOOKUP(AO$9,'[1]Prog Total'!$D$5:$BF$39,$A21,0)</f>
        <v>32.998800000000003</v>
      </c>
      <c r="AP21" s="19">
        <f>HLOOKUP(AP$9,'[1]Prog Total'!$D$5:$BF$39,$A21,0)</f>
        <v>226.1009</v>
      </c>
      <c r="AQ21" s="19">
        <f>HLOOKUP(AQ$9,'[1]Prog Total'!$D$5:$BF$39,$A21,0)</f>
        <v>77.296299999999988</v>
      </c>
      <c r="AR21" s="19">
        <f>HLOOKUP(AR$9,'[1]Prog Total'!$D$5:$BF$39,$A21,0)</f>
        <v>20.496699999999997</v>
      </c>
      <c r="AS21" s="19">
        <f>HLOOKUP(AS$9,'[1]Prog Total'!$D$5:$BF$39,$A21,0)</f>
        <v>188.59539999999998</v>
      </c>
      <c r="AT21" s="19">
        <f>HLOOKUP(AT$9,'[1]Prog Total'!$D$5:$BF$39,$A21,0)</f>
        <v>261.2971</v>
      </c>
      <c r="AU21" s="19">
        <f>HLOOKUP(AU$9,'[1]Prog Total'!$D$5:$BF$39,$A21,0)</f>
        <v>156.07999999999998</v>
      </c>
      <c r="AV21" s="19">
        <f>HLOOKUP(AV$9,'[1]Prog Total'!$D$5:$BF$39,$A21,0)</f>
        <v>6.8228999999999997</v>
      </c>
      <c r="AW21" s="19">
        <f>HLOOKUP(AW$9,'[1]Prog Total'!$D$5:$BF$39,$A21,0)</f>
        <v>155.24209999999999</v>
      </c>
      <c r="AX21" s="19">
        <f>HLOOKUP(AX$9,'[1]Prog Total'!$D$5:$BF$39,$A21,0)</f>
        <v>313.87249999999995</v>
      </c>
      <c r="AY21" s="19">
        <f>HLOOKUP(AY$9,'[1]Prog Total'!$D$5:$BF$39,$A21,0)</f>
        <v>705.50329999999997</v>
      </c>
      <c r="AZ21" s="19">
        <f>HLOOKUP(AZ$9,'[1]Prog Total'!$D$5:$BF$39,$A21,0)</f>
        <v>800</v>
      </c>
      <c r="BA21" s="19">
        <f t="shared" si="0"/>
        <v>21062.992399999988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45912</v>
      </c>
      <c r="C22" s="34">
        <f>HLOOKUP(C$9,'[1]Prog Total'!$D$5:$BF$39,$A22,0)</f>
        <v>0</v>
      </c>
      <c r="D22" s="34">
        <f>HLOOKUP(D$9,'[1]Prog Total'!$D$5:$BF$39,$A22,0)</f>
        <v>81.002899999999997</v>
      </c>
      <c r="E22" s="34">
        <f>HLOOKUP(E$9,'[1]Prog Total'!$D$5:$BF$39,$A22,0)</f>
        <v>0</v>
      </c>
      <c r="F22" s="34">
        <f>HLOOKUP(F$9,'[1]Prog Total'!$D$5:$BF$39,$A22,0)</f>
        <v>453.00290000000001</v>
      </c>
      <c r="G22" s="34">
        <f>HLOOKUP(G$9,'[1]Prog Total'!$D$5:$BF$39,$A22,0)</f>
        <v>6.8949999999999996</v>
      </c>
      <c r="H22" s="34">
        <f>HLOOKUP(H$9,'[1]Prog Total'!$D$5:$BF$39,$A22,0)</f>
        <v>48.002200000000002</v>
      </c>
      <c r="I22" s="34">
        <f>HLOOKUP(I$9,'[1]Prog Total'!$D$5:$BF$39,$A22,0)</f>
        <v>68.75</v>
      </c>
      <c r="J22" s="34">
        <f>HLOOKUP(J$9,'[1]Prog Total'!$D$5:$BF$39,$A22,0)</f>
        <v>142.92789999999999</v>
      </c>
      <c r="K22" s="34">
        <f>HLOOKUP(K$9,'[1]Prog Total'!$D$5:$BF$39,$A22,0)</f>
        <v>57.301299999999991</v>
      </c>
      <c r="L22" s="34">
        <f>HLOOKUP(L$9,'[1]Prog Total'!$D$5:$BF$39,$A22,0)</f>
        <v>203.83469999999997</v>
      </c>
      <c r="M22" s="34">
        <f>HLOOKUP(M$9,'[1]Prog Total'!$D$5:$BF$39,$A22,0)</f>
        <v>304.85840000000002</v>
      </c>
      <c r="N22" s="34">
        <f>HLOOKUP(N$9,'[1]Prog Total'!$D$5:$BF$39,$A22,0)</f>
        <v>1190.3507999999999</v>
      </c>
      <c r="O22" s="34">
        <f>HLOOKUP(O$9,'[1]Prog Total'!$D$5:$BF$39,$A22,0)</f>
        <v>1021.3615999999998</v>
      </c>
      <c r="P22" s="34">
        <f>HLOOKUP(P$9,'[1]Prog Total'!$D$5:$BF$39,$A22,0)</f>
        <v>342.20959999999997</v>
      </c>
      <c r="Q22" s="34">
        <f>HLOOKUP(Q$9,'[1]Prog Total'!$D$5:$BF$39,$A22,0)</f>
        <v>819.69630000000006</v>
      </c>
      <c r="R22" s="34">
        <f>HLOOKUP(R$9,'[1]Prog Total'!$D$5:$BF$39,$A22,0)</f>
        <v>585.98039999999992</v>
      </c>
      <c r="S22" s="34">
        <f>HLOOKUP(S$9,'[1]Prog Total'!$D$5:$BF$39,$A22,0)</f>
        <v>395.93409999999994</v>
      </c>
      <c r="T22" s="34">
        <f>HLOOKUP(T$9,'[1]Prog Total'!$D$5:$BF$39,$A22,0)</f>
        <v>229.43629999999999</v>
      </c>
      <c r="U22" s="34">
        <f>HLOOKUP(U$9,'[1]Prog Total'!$D$5:$BF$39,$A22,0)</f>
        <v>156.03949999999998</v>
      </c>
      <c r="V22" s="34">
        <f>HLOOKUP(V$9,'[1]Prog Total'!$D$5:$BF$39,$A22,0)</f>
        <v>38.999600000000001</v>
      </c>
      <c r="W22" s="34">
        <f>HLOOKUP(W$9,'[1]Prog Total'!$D$5:$BF$39,$A22,0)</f>
        <v>28.0488</v>
      </c>
      <c r="X22" s="34">
        <f>HLOOKUP(X$9,'[1]Prog Total'!$D$5:$BF$39,$A22,0)</f>
        <v>384.99879999999996</v>
      </c>
      <c r="Y22" s="34">
        <f>HLOOKUP(Y$9,'[1]Prog Total'!$D$5:$BF$39,$A22,0)</f>
        <v>508.87459999999999</v>
      </c>
      <c r="Z22" s="34">
        <f>HLOOKUP(Z$9,'[1]Prog Total'!$D$5:$BF$39,$A22,0)</f>
        <v>22.305399999999999</v>
      </c>
      <c r="AA22" s="34">
        <f>HLOOKUP(AA$9,'[1]Prog Total'!$D$5:$BF$39,$A22,0)</f>
        <v>127.17789999999998</v>
      </c>
      <c r="AB22" s="34">
        <f>HLOOKUP(AB$9,'[1]Prog Total'!$D$5:$BF$39,$A22,0)</f>
        <v>405.00079999999997</v>
      </c>
      <c r="AC22" s="34">
        <f>HLOOKUP(AC$9,'[1]Prog Total'!$D$5:$BF$39,$A22,0)</f>
        <v>1200.0008</v>
      </c>
      <c r="AD22" s="34">
        <f>HLOOKUP(AD$9,'[1]Prog Total'!$D$5:$BF$39,$A22,0)</f>
        <v>2400.0008999999995</v>
      </c>
      <c r="AE22" s="34">
        <f>HLOOKUP(AE$9,'[1]Prog Total'!$D$5:$BF$39,$A22,0)</f>
        <v>0</v>
      </c>
      <c r="AF22" s="34">
        <f>HLOOKUP(AF$9,'[1]Prog Total'!$D$5:$BF$39,$A22,0)</f>
        <v>410</v>
      </c>
      <c r="AG22" s="34">
        <f>HLOOKUP(AG$9,'[1]Prog Total'!$D$5:$BF$39,$A22,0)</f>
        <v>256.17669999999998</v>
      </c>
      <c r="AH22" s="34">
        <f>HLOOKUP(AH$9,'[1]Prog Total'!$D$5:$BF$39,$A22,0)</f>
        <v>2999.9999999999973</v>
      </c>
      <c r="AI22" s="34">
        <f>HLOOKUP(AI$9,'[1]Prog Total'!$D$5:$BF$39,$A22,0)</f>
        <v>231.98219999999998</v>
      </c>
      <c r="AJ22" s="34">
        <f>HLOOKUP(AJ$9,'[1]Prog Total'!$D$5:$BF$39,$A22,0)</f>
        <v>835.27710000000002</v>
      </c>
      <c r="AK22" s="34">
        <f>HLOOKUP(AK$9,'[1]Prog Total'!$D$5:$BF$39,$A22,0)</f>
        <v>0</v>
      </c>
      <c r="AL22" s="34">
        <f>HLOOKUP(AL$9,'[1]Prog Total'!$D$5:$BF$39,$A22,0)</f>
        <v>153.6979</v>
      </c>
      <c r="AM22" s="34">
        <f>HLOOKUP(AM$9,'[1]Prog Total'!$D$5:$BF$39,$A22,0)</f>
        <v>492.06510000000003</v>
      </c>
      <c r="AN22" s="34">
        <f>HLOOKUP(AN$9,'[1]Prog Total'!$D$5:$BF$39,$A22,0)</f>
        <v>239.4983</v>
      </c>
      <c r="AO22" s="34">
        <f>HLOOKUP(AO$9,'[1]Prog Total'!$D$5:$BF$39,$A22,0)</f>
        <v>35.099199999999996</v>
      </c>
      <c r="AP22" s="34">
        <f>HLOOKUP(AP$9,'[1]Prog Total'!$D$5:$BF$39,$A22,0)</f>
        <v>235.99879999999996</v>
      </c>
      <c r="AQ22" s="34">
        <f>HLOOKUP(AQ$9,'[1]Prog Total'!$D$5:$BF$39,$A22,0)</f>
        <v>82.294599999999988</v>
      </c>
      <c r="AR22" s="34">
        <f>HLOOKUP(AR$9,'[1]Prog Total'!$D$5:$BF$39,$A22,0)</f>
        <v>25.994599999999998</v>
      </c>
      <c r="AS22" s="34">
        <f>HLOOKUP(AS$9,'[1]Prog Total'!$D$5:$BF$39,$A22,0)</f>
        <v>187.9967</v>
      </c>
      <c r="AT22" s="34">
        <f>HLOOKUP(AT$9,'[1]Prog Total'!$D$5:$BF$39,$A22,0)</f>
        <v>265.19540000000001</v>
      </c>
      <c r="AU22" s="34">
        <f>HLOOKUP(AU$9,'[1]Prog Total'!$D$5:$BF$39,$A22,0)</f>
        <v>163.9221</v>
      </c>
      <c r="AV22" s="34">
        <f>HLOOKUP(AV$9,'[1]Prog Total'!$D$5:$BF$39,$A22,0)</f>
        <v>8.6263000000000005</v>
      </c>
      <c r="AW22" s="34">
        <f>HLOOKUP(AW$9,'[1]Prog Total'!$D$5:$BF$39,$A22,0)</f>
        <v>170.03499999999997</v>
      </c>
      <c r="AX22" s="34">
        <f>HLOOKUP(AX$9,'[1]Prog Total'!$D$5:$BF$39,$A22,0)</f>
        <v>313.74459999999993</v>
      </c>
      <c r="AY22" s="34">
        <f>HLOOKUP(AY$9,'[1]Prog Total'!$D$5:$BF$39,$A22,0)</f>
        <v>785.39210000000003</v>
      </c>
      <c r="AZ22" s="34">
        <f>HLOOKUP(AZ$9,'[1]Prog Total'!$D$5:$BF$39,$A22,0)</f>
        <v>699.99919999999997</v>
      </c>
      <c r="BA22" s="19">
        <f t="shared" si="0"/>
        <v>19815.987399999998</v>
      </c>
    </row>
    <row r="23" spans="1:60">
      <c r="A23" s="41">
        <v>17</v>
      </c>
      <c r="B23" s="18">
        <f t="shared" si="1"/>
        <v>45913</v>
      </c>
      <c r="C23" s="19">
        <f>HLOOKUP(C$9,'[1]Prog Total'!$D$5:$BF$39,$A23,0)</f>
        <v>0</v>
      </c>
      <c r="D23" s="19">
        <f>HLOOKUP(D$9,'[1]Prog Total'!$D$5:$BF$39,$A23,0)</f>
        <v>65.995800000000003</v>
      </c>
      <c r="E23" s="19">
        <f>HLOOKUP(E$9,'[1]Prog Total'!$D$5:$BF$39,$A23,0)</f>
        <v>0</v>
      </c>
      <c r="F23" s="19">
        <f>HLOOKUP(F$9,'[1]Prog Total'!$D$5:$BF$39,$A23,0)</f>
        <v>381.99669999999998</v>
      </c>
      <c r="G23" s="19">
        <f>HLOOKUP(G$9,'[1]Prog Total'!$D$5:$BF$39,$A23,0)</f>
        <v>0.30619999999999997</v>
      </c>
      <c r="H23" s="19">
        <f>HLOOKUP(H$9,'[1]Prog Total'!$D$5:$BF$39,$A23,0)</f>
        <v>60.132599999999996</v>
      </c>
      <c r="I23" s="19">
        <f>HLOOKUP(I$9,'[1]Prog Total'!$D$5:$BF$39,$A23,0)</f>
        <v>61.972900000000003</v>
      </c>
      <c r="J23" s="19">
        <f>HLOOKUP(J$9,'[1]Prog Total'!$D$5:$BF$39,$A23,0)</f>
        <v>121.21919999999999</v>
      </c>
      <c r="K23" s="19">
        <f>HLOOKUP(K$9,'[1]Prog Total'!$D$5:$BF$39,$A23,0)</f>
        <v>52.447900000000004</v>
      </c>
      <c r="L23" s="19">
        <f>HLOOKUP(L$9,'[1]Prog Total'!$D$5:$BF$39,$A23,0)</f>
        <v>195.12549999999999</v>
      </c>
      <c r="M23" s="19">
        <f>HLOOKUP(M$9,'[1]Prog Total'!$D$5:$BF$39,$A23,0)</f>
        <v>304.28210000000001</v>
      </c>
      <c r="N23" s="19">
        <f>HLOOKUP(N$9,'[1]Prog Total'!$D$5:$BF$39,$A23,0)</f>
        <v>1172.2746</v>
      </c>
      <c r="O23" s="19">
        <f>HLOOKUP(O$9,'[1]Prog Total'!$D$5:$BF$39,$A23,0)</f>
        <v>1042.8474999999999</v>
      </c>
      <c r="P23" s="19">
        <f>HLOOKUP(P$9,'[1]Prog Total'!$D$5:$BF$39,$A23,0)</f>
        <v>400.00039999999996</v>
      </c>
      <c r="Q23" s="19">
        <f>HLOOKUP(Q$9,'[1]Prog Total'!$D$5:$BF$39,$A23,0)</f>
        <v>757.7915999999999</v>
      </c>
      <c r="R23" s="19">
        <f>HLOOKUP(R$9,'[1]Prog Total'!$D$5:$BF$39,$A23,0)</f>
        <v>532.79919999999993</v>
      </c>
      <c r="S23" s="19">
        <f>HLOOKUP(S$9,'[1]Prog Total'!$D$5:$BF$39,$A23,0)</f>
        <v>350.92289999999997</v>
      </c>
      <c r="T23" s="19">
        <f>HLOOKUP(T$9,'[1]Prog Total'!$D$5:$BF$39,$A23,0)</f>
        <v>172.12</v>
      </c>
      <c r="U23" s="19">
        <f>HLOOKUP(U$9,'[1]Prog Total'!$D$5:$BF$39,$A23,0)</f>
        <v>80.780900000000003</v>
      </c>
      <c r="V23" s="19">
        <f>HLOOKUP(V$9,'[1]Prog Total'!$D$5:$BF$39,$A23,0)</f>
        <v>22.499199999999998</v>
      </c>
      <c r="W23" s="19">
        <f>HLOOKUP(W$9,'[1]Prog Total'!$D$5:$BF$39,$A23,0)</f>
        <v>13.501199999999999</v>
      </c>
      <c r="X23" s="19">
        <f>HLOOKUP(X$9,'[1]Prog Total'!$D$5:$BF$39,$A23,0)</f>
        <v>405.92629999999997</v>
      </c>
      <c r="Y23" s="19">
        <f>HLOOKUP(Y$9,'[1]Prog Total'!$D$5:$BF$39,$A23,0)</f>
        <v>464.9033</v>
      </c>
      <c r="Z23" s="19">
        <f>HLOOKUP(Z$9,'[1]Prog Total'!$D$5:$BF$39,$A23,0)</f>
        <v>33.476300000000002</v>
      </c>
      <c r="AA23" s="19">
        <f>HLOOKUP(AA$9,'[1]Prog Total'!$D$5:$BF$39,$A23,0)</f>
        <v>123.9846</v>
      </c>
      <c r="AB23" s="19">
        <f>HLOOKUP(AB$9,'[1]Prog Total'!$D$5:$BF$39,$A23,0)</f>
        <v>414.99919999999997</v>
      </c>
      <c r="AC23" s="19">
        <f>HLOOKUP(AC$9,'[1]Prog Total'!$D$5:$BF$39,$A23,0)</f>
        <v>1199.9999999999998</v>
      </c>
      <c r="AD23" s="19">
        <f>HLOOKUP(AD$9,'[1]Prog Total'!$D$5:$BF$39,$A23,0)</f>
        <v>2349.9996000000001</v>
      </c>
      <c r="AE23" s="19">
        <f>HLOOKUP(AE$9,'[1]Prog Total'!$D$5:$BF$39,$A23,0)</f>
        <v>0</v>
      </c>
      <c r="AF23" s="19">
        <f>HLOOKUP(AF$9,'[1]Prog Total'!$D$5:$BF$39,$A23,0)</f>
        <v>290</v>
      </c>
      <c r="AG23" s="19">
        <f>HLOOKUP(AG$9,'[1]Prog Total'!$D$5:$BF$39,$A23,0)</f>
        <v>243.90039999999999</v>
      </c>
      <c r="AH23" s="19">
        <f>HLOOKUP(AH$9,'[1]Prog Total'!$D$5:$BF$39,$A23,0)</f>
        <v>3000.0000000000105</v>
      </c>
      <c r="AI23" s="19">
        <f>HLOOKUP(AI$9,'[1]Prog Total'!$D$5:$BF$39,$A23,0)</f>
        <v>211.06049999999999</v>
      </c>
      <c r="AJ23" s="19">
        <f>HLOOKUP(AJ$9,'[1]Prog Total'!$D$5:$BF$39,$A23,0)</f>
        <v>733.64</v>
      </c>
      <c r="AK23" s="19">
        <f>HLOOKUP(AK$9,'[1]Prog Total'!$D$5:$BF$39,$A23,0)</f>
        <v>0</v>
      </c>
      <c r="AL23" s="19">
        <f>HLOOKUP(AL$9,'[1]Prog Total'!$D$5:$BF$39,$A23,0)</f>
        <v>81.494599999999991</v>
      </c>
      <c r="AM23" s="19">
        <f>HLOOKUP(AM$9,'[1]Prog Total'!$D$5:$BF$39,$A23,0)</f>
        <v>379.93579999999997</v>
      </c>
      <c r="AN23" s="19">
        <f>HLOOKUP(AN$9,'[1]Prog Total'!$D$5:$BF$39,$A23,0)</f>
        <v>135.99579999999997</v>
      </c>
      <c r="AO23" s="19">
        <f>HLOOKUP(AO$9,'[1]Prog Total'!$D$5:$BF$39,$A23,0)</f>
        <v>20.897099999999998</v>
      </c>
      <c r="AP23" s="19">
        <f>HLOOKUP(AP$9,'[1]Prog Total'!$D$5:$BF$39,$A23,0)</f>
        <v>229.7946</v>
      </c>
      <c r="AQ23" s="19">
        <f>HLOOKUP(AQ$9,'[1]Prog Total'!$D$5:$BF$39,$A23,0)</f>
        <v>66.7971</v>
      </c>
      <c r="AR23" s="19">
        <f>HLOOKUP(AR$9,'[1]Prog Total'!$D$5:$BF$39,$A23,0)</f>
        <v>19.594999999999999</v>
      </c>
      <c r="AS23" s="19">
        <f>HLOOKUP(AS$9,'[1]Prog Total'!$D$5:$BF$39,$A23,0)</f>
        <v>191.80170000000001</v>
      </c>
      <c r="AT23" s="19">
        <f>HLOOKUP(AT$9,'[1]Prog Total'!$D$5:$BF$39,$A23,0)</f>
        <v>255.49499999999998</v>
      </c>
      <c r="AU23" s="19">
        <f>HLOOKUP(AU$9,'[1]Prog Total'!$D$5:$BF$39,$A23,0)</f>
        <v>82.488399999999984</v>
      </c>
      <c r="AV23" s="19">
        <f>HLOOKUP(AV$9,'[1]Prog Total'!$D$5:$BF$39,$A23,0)</f>
        <v>4.9879999999999995</v>
      </c>
      <c r="AW23" s="19">
        <f>HLOOKUP(AW$9,'[1]Prog Total'!$D$5:$BF$39,$A23,0)</f>
        <v>155.50749999999999</v>
      </c>
      <c r="AX23" s="19">
        <f>HLOOKUP(AX$9,'[1]Prog Total'!$D$5:$BF$39,$A23,0)</f>
        <v>259.29419999999999</v>
      </c>
      <c r="AY23" s="19">
        <f>HLOOKUP(AY$9,'[1]Prog Total'!$D$5:$BF$39,$A23,0)</f>
        <v>745.5933</v>
      </c>
      <c r="AZ23" s="19">
        <f>HLOOKUP(AZ$9,'[1]Prog Total'!$D$5:$BF$39,$A23,0)</f>
        <v>750.0003999999999</v>
      </c>
      <c r="BA23" s="19">
        <f t="shared" si="0"/>
        <v>18640.585100000008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45914</v>
      </c>
      <c r="C24" s="34">
        <f>HLOOKUP(C$9,'[1]Prog Total'!$D$5:$BF$39,$A24,0)</f>
        <v>0</v>
      </c>
      <c r="D24" s="34">
        <f>HLOOKUP(D$9,'[1]Prog Total'!$D$5:$BF$39,$A24,0)</f>
        <v>62.001300000000001</v>
      </c>
      <c r="E24" s="34">
        <f>HLOOKUP(E$9,'[1]Prog Total'!$D$5:$BF$39,$A24,0)</f>
        <v>0</v>
      </c>
      <c r="F24" s="34">
        <f>HLOOKUP(F$9,'[1]Prog Total'!$D$5:$BF$39,$A24,0)</f>
        <v>386.50290000000001</v>
      </c>
      <c r="G24" s="34">
        <f>HLOOKUP(G$9,'[1]Prog Total'!$D$5:$BF$39,$A24,0)</f>
        <v>0.26539999999999997</v>
      </c>
      <c r="H24" s="34">
        <f>HLOOKUP(H$9,'[1]Prog Total'!$D$5:$BF$39,$A24,0)</f>
        <v>38.817599999999999</v>
      </c>
      <c r="I24" s="34">
        <f>HLOOKUP(I$9,'[1]Prog Total'!$D$5:$BF$39,$A24,0)</f>
        <v>44.741300000000003</v>
      </c>
      <c r="J24" s="34">
        <f>HLOOKUP(J$9,'[1]Prog Total'!$D$5:$BF$39,$A24,0)</f>
        <v>128.5779</v>
      </c>
      <c r="K24" s="34">
        <f>HLOOKUP(K$9,'[1]Prog Total'!$D$5:$BF$39,$A24,0)</f>
        <v>50.972099999999998</v>
      </c>
      <c r="L24" s="34">
        <f>HLOOKUP(L$9,'[1]Prog Total'!$D$5:$BF$39,$A24,0)</f>
        <v>174.32089999999997</v>
      </c>
      <c r="M24" s="34">
        <f>HLOOKUP(M$9,'[1]Prog Total'!$D$5:$BF$39,$A24,0)</f>
        <v>294.09289999999999</v>
      </c>
      <c r="N24" s="34">
        <f>HLOOKUP(N$9,'[1]Prog Total'!$D$5:$BF$39,$A24,0)</f>
        <v>1157.4503999999999</v>
      </c>
      <c r="O24" s="34">
        <f>HLOOKUP(O$9,'[1]Prog Total'!$D$5:$BF$39,$A24,0)</f>
        <v>975.30250000000001</v>
      </c>
      <c r="P24" s="34">
        <f>HLOOKUP(P$9,'[1]Prog Total'!$D$5:$BF$39,$A24,0)</f>
        <v>300.00459999999998</v>
      </c>
      <c r="Q24" s="34">
        <f>HLOOKUP(Q$9,'[1]Prog Total'!$D$5:$BF$39,$A24,0)</f>
        <v>669.00459999999998</v>
      </c>
      <c r="R24" s="34">
        <f>HLOOKUP(R$9,'[1]Prog Total'!$D$5:$BF$39,$A24,0)</f>
        <v>475.95919999999995</v>
      </c>
      <c r="S24" s="34">
        <f>HLOOKUP(S$9,'[1]Prog Total'!$D$5:$BF$39,$A24,0)</f>
        <v>320.5933</v>
      </c>
      <c r="T24" s="34">
        <f>HLOOKUP(T$9,'[1]Prog Total'!$D$5:$BF$39,$A24,0)</f>
        <v>52.910399999999996</v>
      </c>
      <c r="U24" s="34">
        <f>HLOOKUP(U$9,'[1]Prog Total'!$D$5:$BF$39,$A24,0)</f>
        <v>44.867099999999994</v>
      </c>
      <c r="V24" s="34">
        <f>HLOOKUP(V$9,'[1]Prog Total'!$D$5:$BF$39,$A24,0)</f>
        <v>13.000399999999999</v>
      </c>
      <c r="W24" s="34">
        <f>HLOOKUP(W$9,'[1]Prog Total'!$D$5:$BF$39,$A24,0)</f>
        <v>0.35419999999999996</v>
      </c>
      <c r="X24" s="34">
        <f>HLOOKUP(X$9,'[1]Prog Total'!$D$5:$BF$39,$A24,0)</f>
        <v>336.8279</v>
      </c>
      <c r="Y24" s="34">
        <f>HLOOKUP(Y$9,'[1]Prog Total'!$D$5:$BF$39,$A24,0)</f>
        <v>284.00209999999998</v>
      </c>
      <c r="Z24" s="34">
        <f>HLOOKUP(Z$9,'[1]Prog Total'!$D$5:$BF$39,$A24,0)</f>
        <v>24.195399999999999</v>
      </c>
      <c r="AA24" s="34">
        <f>HLOOKUP(AA$9,'[1]Prog Total'!$D$5:$BF$39,$A24,0)</f>
        <v>119.99629999999999</v>
      </c>
      <c r="AB24" s="34">
        <f>HLOOKUP(AB$9,'[1]Prog Total'!$D$5:$BF$39,$A24,0)</f>
        <v>415</v>
      </c>
      <c r="AC24" s="34">
        <f>HLOOKUP(AC$9,'[1]Prog Total'!$D$5:$BF$39,$A24,0)</f>
        <v>1300.0007999999998</v>
      </c>
      <c r="AD24" s="34">
        <f>HLOOKUP(AD$9,'[1]Prog Total'!$D$5:$BF$39,$A24,0)</f>
        <v>2200.0012999999999</v>
      </c>
      <c r="AE24" s="34">
        <f>HLOOKUP(AE$9,'[1]Prog Total'!$D$5:$BF$39,$A24,0)</f>
        <v>0</v>
      </c>
      <c r="AF24" s="34">
        <f>HLOOKUP(AF$9,'[1]Prog Total'!$D$5:$BF$39,$A24,0)</f>
        <v>410</v>
      </c>
      <c r="AG24" s="34">
        <f>HLOOKUP(AG$9,'[1]Prog Total'!$D$5:$BF$39,$A24,0)</f>
        <v>236.59129999999996</v>
      </c>
      <c r="AH24" s="34">
        <f>HLOOKUP(AH$9,'[1]Prog Total'!$D$5:$BF$39,$A24,0)</f>
        <v>2000</v>
      </c>
      <c r="AI24" s="34">
        <f>HLOOKUP(AI$9,'[1]Prog Total'!$D$5:$BF$39,$A24,0)</f>
        <v>191.87129999999996</v>
      </c>
      <c r="AJ24" s="34">
        <f>HLOOKUP(AJ$9,'[1]Prog Total'!$D$5:$BF$39,$A24,0)</f>
        <v>718.54089999999997</v>
      </c>
      <c r="AK24" s="34">
        <f>HLOOKUP(AK$9,'[1]Prog Total'!$D$5:$BF$39,$A24,0)</f>
        <v>0</v>
      </c>
      <c r="AL24" s="34">
        <f>HLOOKUP(AL$9,'[1]Prog Total'!$D$5:$BF$39,$A24,0)</f>
        <v>64.996299999999991</v>
      </c>
      <c r="AM24" s="34">
        <f>HLOOKUP(AM$9,'[1]Prog Total'!$D$5:$BF$39,$A24,0)</f>
        <v>346.0754</v>
      </c>
      <c r="AN24" s="34">
        <f>HLOOKUP(AN$9,'[1]Prog Total'!$D$5:$BF$39,$A24,0)</f>
        <v>76.495000000000005</v>
      </c>
      <c r="AO24" s="34">
        <f>HLOOKUP(AO$9,'[1]Prog Total'!$D$5:$BF$39,$A24,0)</f>
        <v>6.0966999999999993</v>
      </c>
      <c r="AP24" s="34">
        <f>HLOOKUP(AP$9,'[1]Prog Total'!$D$5:$BF$39,$A24,0)</f>
        <v>223.495</v>
      </c>
      <c r="AQ24" s="34">
        <f>HLOOKUP(AQ$9,'[1]Prog Total'!$D$5:$BF$39,$A24,0)</f>
        <v>53.495799999999988</v>
      </c>
      <c r="AR24" s="34">
        <f>HLOOKUP(AR$9,'[1]Prog Total'!$D$5:$BF$39,$A24,0)</f>
        <v>12.9946</v>
      </c>
      <c r="AS24" s="34">
        <f>HLOOKUP(AS$9,'[1]Prog Total'!$D$5:$BF$39,$A24,0)</f>
        <v>200.41669999999996</v>
      </c>
      <c r="AT24" s="34">
        <f>HLOOKUP(AT$9,'[1]Prog Total'!$D$5:$BF$39,$A24,0)</f>
        <v>252.39709999999999</v>
      </c>
      <c r="AU24" s="34">
        <f>HLOOKUP(AU$9,'[1]Prog Total'!$D$5:$BF$39,$A24,0)</f>
        <v>54.027499999999996</v>
      </c>
      <c r="AV24" s="34">
        <f>HLOOKUP(AV$9,'[1]Prog Total'!$D$5:$BF$39,$A24,0)</f>
        <v>2.1467000000000001</v>
      </c>
      <c r="AW24" s="34">
        <f>HLOOKUP(AW$9,'[1]Prog Total'!$D$5:$BF$39,$A24,0)</f>
        <v>142.10379999999998</v>
      </c>
      <c r="AX24" s="34">
        <f>HLOOKUP(AX$9,'[1]Prog Total'!$D$5:$BF$39,$A24,0)</f>
        <v>243.66919999999999</v>
      </c>
      <c r="AY24" s="34">
        <f>HLOOKUP(AY$9,'[1]Prog Total'!$D$5:$BF$39,$A24,0)</f>
        <v>653.53</v>
      </c>
      <c r="AZ24" s="34">
        <f>HLOOKUP(AZ$9,'[1]Prog Total'!$D$5:$BF$39,$A24,0)</f>
        <v>750</v>
      </c>
      <c r="BA24" s="19">
        <f t="shared" si="0"/>
        <v>16508.706100000003</v>
      </c>
    </row>
    <row r="25" spans="1:60">
      <c r="A25" s="42">
        <v>19</v>
      </c>
      <c r="B25" s="18">
        <f t="shared" si="1"/>
        <v>45915</v>
      </c>
      <c r="C25" s="19">
        <f>HLOOKUP(C$9,'[1]Prog Total'!$D$5:$BF$39,$A25,0)</f>
        <v>0</v>
      </c>
      <c r="D25" s="19">
        <f>HLOOKUP(D$9,'[1]Prog Total'!$D$5:$BF$39,$A25,0)</f>
        <v>73.999600000000001</v>
      </c>
      <c r="E25" s="19">
        <f>HLOOKUP(E$9,'[1]Prog Total'!$D$5:$BF$39,$A25,0)</f>
        <v>0</v>
      </c>
      <c r="F25" s="19">
        <f>HLOOKUP(F$9,'[1]Prog Total'!$D$5:$BF$39,$A25,0)</f>
        <v>413.49959999999999</v>
      </c>
      <c r="G25" s="19">
        <f>HLOOKUP(G$9,'[1]Prog Total'!$D$5:$BF$39,$A25,0)</f>
        <v>0.19829999999999998</v>
      </c>
      <c r="H25" s="19">
        <f>HLOOKUP(H$9,'[1]Prog Total'!$D$5:$BF$39,$A25,0)</f>
        <v>36.569600000000001</v>
      </c>
      <c r="I25" s="19">
        <f>HLOOKUP(I$9,'[1]Prog Total'!$D$5:$BF$39,$A25,0)</f>
        <v>49.511299999999999</v>
      </c>
      <c r="J25" s="19">
        <f>HLOOKUP(J$9,'[1]Prog Total'!$D$5:$BF$39,$A25,0)</f>
        <v>130.0275</v>
      </c>
      <c r="K25" s="19">
        <f>HLOOKUP(K$9,'[1]Prog Total'!$D$5:$BF$39,$A25,0)</f>
        <v>39.999600000000001</v>
      </c>
      <c r="L25" s="19">
        <f>HLOOKUP(L$9,'[1]Prog Total'!$D$5:$BF$39,$A25,0)</f>
        <v>183.06499999999997</v>
      </c>
      <c r="M25" s="19">
        <f>HLOOKUP(M$9,'[1]Prog Total'!$D$5:$BF$39,$A25,0)</f>
        <v>303.35039999999998</v>
      </c>
      <c r="N25" s="19">
        <f>HLOOKUP(N$9,'[1]Prog Total'!$D$5:$BF$39,$A25,0)</f>
        <v>1177.1500000000001</v>
      </c>
      <c r="O25" s="19">
        <f>HLOOKUP(O$9,'[1]Prog Total'!$D$5:$BF$39,$A25,0)</f>
        <v>1057.5619999999999</v>
      </c>
      <c r="P25" s="19">
        <f>HLOOKUP(P$9,'[1]Prog Total'!$D$5:$BF$39,$A25,0)</f>
        <v>318.00209999999998</v>
      </c>
      <c r="Q25" s="19">
        <f>HLOOKUP(Q$9,'[1]Prog Total'!$D$5:$BF$39,$A25,0)</f>
        <v>698.00170000000003</v>
      </c>
      <c r="R25" s="19">
        <f>HLOOKUP(R$9,'[1]Prog Total'!$D$5:$BF$39,$A25,0)</f>
        <v>525.17129999999997</v>
      </c>
      <c r="S25" s="19">
        <f>HLOOKUP(S$9,'[1]Prog Total'!$D$5:$BF$39,$A25,0)</f>
        <v>349.80249999999995</v>
      </c>
      <c r="T25" s="19">
        <f>HLOOKUP(T$9,'[1]Prog Total'!$D$5:$BF$39,$A25,0)</f>
        <v>186.6088</v>
      </c>
      <c r="U25" s="19">
        <f>HLOOKUP(U$9,'[1]Prog Total'!$D$5:$BF$39,$A25,0)</f>
        <v>137.14709999999999</v>
      </c>
      <c r="V25" s="19">
        <f>HLOOKUP(V$9,'[1]Prog Total'!$D$5:$BF$39,$A25,0)</f>
        <v>35.000799999999998</v>
      </c>
      <c r="W25" s="19">
        <f>HLOOKUP(W$9,'[1]Prog Total'!$D$5:$BF$39,$A25,0)</f>
        <v>24.088799999999999</v>
      </c>
      <c r="X25" s="19">
        <f>HLOOKUP(X$9,'[1]Prog Total'!$D$5:$BF$39,$A25,0)</f>
        <v>338.02</v>
      </c>
      <c r="Y25" s="19">
        <f>HLOOKUP(Y$9,'[1]Prog Total'!$D$5:$BF$39,$A25,0)</f>
        <v>379.39129999999994</v>
      </c>
      <c r="Z25" s="19">
        <f>HLOOKUP(Z$9,'[1]Prog Total'!$D$5:$BF$39,$A25,0)</f>
        <v>55.075399999999995</v>
      </c>
      <c r="AA25" s="19">
        <f>HLOOKUP(AA$9,'[1]Prog Total'!$D$5:$BF$39,$A25,0)</f>
        <v>123.97039999999998</v>
      </c>
      <c r="AB25" s="19">
        <f>HLOOKUP(AB$9,'[1]Prog Total'!$D$5:$BF$39,$A25,0)</f>
        <v>400</v>
      </c>
      <c r="AC25" s="19">
        <f>HLOOKUP(AC$9,'[1]Prog Total'!$D$5:$BF$39,$A25,0)</f>
        <v>1250</v>
      </c>
      <c r="AD25" s="19">
        <f>HLOOKUP(AD$9,'[1]Prog Total'!$D$5:$BF$39,$A25,0)</f>
        <v>2199.9999999999995</v>
      </c>
      <c r="AE25" s="19">
        <f>HLOOKUP(AE$9,'[1]Prog Total'!$D$5:$BF$39,$A25,0)</f>
        <v>0</v>
      </c>
      <c r="AF25" s="19">
        <f>HLOOKUP(AF$9,'[1]Prog Total'!$D$5:$BF$39,$A25,0)</f>
        <v>290</v>
      </c>
      <c r="AG25" s="19">
        <f>HLOOKUP(AG$9,'[1]Prog Total'!$D$5:$BF$39,$A25,0)</f>
        <v>244.41079999999999</v>
      </c>
      <c r="AH25" s="19">
        <f>HLOOKUP(AH$9,'[1]Prog Total'!$D$5:$BF$39,$A25,0)</f>
        <v>2999.9999999999995</v>
      </c>
      <c r="AI25" s="19">
        <f>HLOOKUP(AI$9,'[1]Prog Total'!$D$5:$BF$39,$A25,0)</f>
        <v>197.79249999999999</v>
      </c>
      <c r="AJ25" s="19">
        <f>HLOOKUP(AJ$9,'[1]Prog Total'!$D$5:$BF$39,$A25,0)</f>
        <v>925.7491</v>
      </c>
      <c r="AK25" s="19">
        <f>HLOOKUP(AK$9,'[1]Prog Total'!$D$5:$BF$39,$A25,0)</f>
        <v>0</v>
      </c>
      <c r="AL25" s="19">
        <f>HLOOKUP(AL$9,'[1]Prog Total'!$D$5:$BF$39,$A25,0)</f>
        <v>152.99879999999999</v>
      </c>
      <c r="AM25" s="19">
        <f>HLOOKUP(AM$9,'[1]Prog Total'!$D$5:$BF$39,$A25,0)</f>
        <v>468.03629999999998</v>
      </c>
      <c r="AN25" s="19">
        <f>HLOOKUP(AN$9,'[1]Prog Total'!$D$5:$BF$39,$A25,0)</f>
        <v>218.49959999999999</v>
      </c>
      <c r="AO25" s="19">
        <f>HLOOKUP(AO$9,'[1]Prog Total'!$D$5:$BF$39,$A25,0)</f>
        <v>36.497899999999994</v>
      </c>
      <c r="AP25" s="19">
        <f>HLOOKUP(AP$9,'[1]Prog Total'!$D$5:$BF$39,$A25,0)</f>
        <v>231.19709999999998</v>
      </c>
      <c r="AQ25" s="19">
        <f>HLOOKUP(AQ$9,'[1]Prog Total'!$D$5:$BF$39,$A25,0)</f>
        <v>75.996300000000005</v>
      </c>
      <c r="AR25" s="19">
        <f>HLOOKUP(AR$9,'[1]Prog Total'!$D$5:$BF$39,$A25,0)</f>
        <v>23.296699999999998</v>
      </c>
      <c r="AS25" s="19">
        <f>HLOOKUP(AS$9,'[1]Prog Total'!$D$5:$BF$39,$A25,0)</f>
        <v>209.51419999999996</v>
      </c>
      <c r="AT25" s="19">
        <f>HLOOKUP(AT$9,'[1]Prog Total'!$D$5:$BF$39,$A25,0)</f>
        <v>267.19629999999995</v>
      </c>
      <c r="AU25" s="19">
        <f>HLOOKUP(AU$9,'[1]Prog Total'!$D$5:$BF$39,$A25,0)</f>
        <v>157.1908</v>
      </c>
      <c r="AV25" s="19">
        <f>HLOOKUP(AV$9,'[1]Prog Total'!$D$5:$BF$39,$A25,0)</f>
        <v>7.4050000000000002</v>
      </c>
      <c r="AW25" s="19">
        <f>HLOOKUP(AW$9,'[1]Prog Total'!$D$5:$BF$39,$A25,0)</f>
        <v>168.4563</v>
      </c>
      <c r="AX25" s="19">
        <f>HLOOKUP(AX$9,'[1]Prog Total'!$D$5:$BF$39,$A25,0)</f>
        <v>315.12419999999992</v>
      </c>
      <c r="AY25" s="19">
        <f>HLOOKUP(AY$9,'[1]Prog Total'!$D$5:$BF$39,$A25,0)</f>
        <v>760.75580000000002</v>
      </c>
      <c r="AZ25" s="19">
        <f>HLOOKUP(AZ$9,'[1]Prog Total'!$D$5:$BF$39,$A25,0)</f>
        <v>749.99999999999977</v>
      </c>
      <c r="BA25" s="19">
        <f t="shared" si="0"/>
        <v>18985.330799999996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45916</v>
      </c>
      <c r="C26" s="34">
        <f>HLOOKUP(C$9,'[1]Prog Total'!$D$5:$BF$39,$A26,0)</f>
        <v>0</v>
      </c>
      <c r="D26" s="34">
        <f>HLOOKUP(D$9,'[1]Prog Total'!$D$5:$BF$39,$A26,0)</f>
        <v>70.501300000000001</v>
      </c>
      <c r="E26" s="34">
        <f>HLOOKUP(E$9,'[1]Prog Total'!$D$5:$BF$39,$A26,0)</f>
        <v>0</v>
      </c>
      <c r="F26" s="34">
        <f>HLOOKUP(F$9,'[1]Prog Total'!$D$5:$BF$39,$A26,0)</f>
        <v>412.00040000000001</v>
      </c>
      <c r="G26" s="34">
        <f>HLOOKUP(G$9,'[1]Prog Total'!$D$5:$BF$39,$A26,0)</f>
        <v>0.19829999999999998</v>
      </c>
      <c r="H26" s="34">
        <f>HLOOKUP(H$9,'[1]Prog Total'!$D$5:$BF$39,$A26,0)</f>
        <v>34.150800000000004</v>
      </c>
      <c r="I26" s="34">
        <f>HLOOKUP(I$9,'[1]Prog Total'!$D$5:$BF$39,$A26,0)</f>
        <v>63.6616</v>
      </c>
      <c r="J26" s="34">
        <f>HLOOKUP(J$9,'[1]Prog Total'!$D$5:$BF$39,$A26,0)</f>
        <v>164.82919999999999</v>
      </c>
      <c r="K26" s="34">
        <f>HLOOKUP(K$9,'[1]Prog Total'!$D$5:$BF$39,$A26,0)</f>
        <v>46.801299999999991</v>
      </c>
      <c r="L26" s="34">
        <f>HLOOKUP(L$9,'[1]Prog Total'!$D$5:$BF$39,$A26,0)</f>
        <v>210.0471</v>
      </c>
      <c r="M26" s="34">
        <f>HLOOKUP(M$9,'[1]Prog Total'!$D$5:$BF$39,$A26,0)</f>
        <v>304.43959999999993</v>
      </c>
      <c r="N26" s="34">
        <f>HLOOKUP(N$9,'[1]Prog Total'!$D$5:$BF$39,$A26,0)</f>
        <v>1194.9005</v>
      </c>
      <c r="O26" s="34">
        <f>HLOOKUP(O$9,'[1]Prog Total'!$D$5:$BF$39,$A26,0)</f>
        <v>1096.1787999999999</v>
      </c>
      <c r="P26" s="34">
        <f>HLOOKUP(P$9,'[1]Prog Total'!$D$5:$BF$39,$A26,0)</f>
        <v>361.40129999999999</v>
      </c>
      <c r="Q26" s="34">
        <f>HLOOKUP(Q$9,'[1]Prog Total'!$D$5:$BF$39,$A26,0)</f>
        <v>752.01249999999993</v>
      </c>
      <c r="R26" s="34">
        <f>HLOOKUP(R$9,'[1]Prog Total'!$D$5:$BF$39,$A26,0)</f>
        <v>553.27749999999992</v>
      </c>
      <c r="S26" s="34">
        <f>HLOOKUP(S$9,'[1]Prog Total'!$D$5:$BF$39,$A26,0)</f>
        <v>376.02499999999998</v>
      </c>
      <c r="T26" s="34">
        <f>HLOOKUP(T$9,'[1]Prog Total'!$D$5:$BF$39,$A26,0)</f>
        <v>237.85920000000002</v>
      </c>
      <c r="U26" s="34">
        <f>HLOOKUP(U$9,'[1]Prog Total'!$D$5:$BF$39,$A26,0)</f>
        <v>163.05959999999996</v>
      </c>
      <c r="V26" s="34">
        <f>HLOOKUP(V$9,'[1]Prog Total'!$D$5:$BF$39,$A26,0)</f>
        <v>44.999999999999993</v>
      </c>
      <c r="W26" s="34">
        <f>HLOOKUP(W$9,'[1]Prog Total'!$D$5:$BF$39,$A26,0)</f>
        <v>23.068300000000001</v>
      </c>
      <c r="X26" s="34">
        <f>HLOOKUP(X$9,'[1]Prog Total'!$D$5:$BF$39,$A26,0)</f>
        <v>403.04419999999999</v>
      </c>
      <c r="Y26" s="34">
        <f>HLOOKUP(Y$9,'[1]Prog Total'!$D$5:$BF$39,$A26,0)</f>
        <v>528.11169999999993</v>
      </c>
      <c r="Z26" s="34">
        <f>HLOOKUP(Z$9,'[1]Prog Total'!$D$5:$BF$39,$A26,0)</f>
        <v>34.087499999999999</v>
      </c>
      <c r="AA26" s="34">
        <f>HLOOKUP(AA$9,'[1]Prog Total'!$D$5:$BF$39,$A26,0)</f>
        <v>117.6309</v>
      </c>
      <c r="AB26" s="34">
        <f>HLOOKUP(AB$9,'[1]Prog Total'!$D$5:$BF$39,$A26,0)</f>
        <v>141.66669999999999</v>
      </c>
      <c r="AC26" s="34">
        <f>HLOOKUP(AC$9,'[1]Prog Total'!$D$5:$BF$39,$A26,0)</f>
        <v>1200</v>
      </c>
      <c r="AD26" s="34">
        <f>HLOOKUP(AD$9,'[1]Prog Total'!$D$5:$BF$39,$A26,0)</f>
        <v>2149.9996000000001</v>
      </c>
      <c r="AE26" s="34">
        <f>HLOOKUP(AE$9,'[1]Prog Total'!$D$5:$BF$39,$A26,0)</f>
        <v>0</v>
      </c>
      <c r="AF26" s="34">
        <f>HLOOKUP(AF$9,'[1]Prog Total'!$D$5:$BF$39,$A26,0)</f>
        <v>290</v>
      </c>
      <c r="AG26" s="34">
        <f>HLOOKUP(AG$9,'[1]Prog Total'!$D$5:$BF$39,$A26,0)</f>
        <v>247.84669999999997</v>
      </c>
      <c r="AH26" s="34">
        <f>HLOOKUP(AH$9,'[1]Prog Total'!$D$5:$BF$39,$A26,0)</f>
        <v>2999.9999999999995</v>
      </c>
      <c r="AI26" s="34">
        <f>HLOOKUP(AI$9,'[1]Prog Total'!$D$5:$BF$39,$A26,0)</f>
        <v>229.2996</v>
      </c>
      <c r="AJ26" s="34">
        <f>HLOOKUP(AJ$9,'[1]Prog Total'!$D$5:$BF$39,$A26,0)</f>
        <v>910.52790000000005</v>
      </c>
      <c r="AK26" s="34">
        <f>HLOOKUP(AK$9,'[1]Prog Total'!$D$5:$BF$39,$A26,0)</f>
        <v>0</v>
      </c>
      <c r="AL26" s="34">
        <f>HLOOKUP(AL$9,'[1]Prog Total'!$D$5:$BF$39,$A26,0)</f>
        <v>168.99879999999999</v>
      </c>
      <c r="AM26" s="34">
        <f>HLOOKUP(AM$9,'[1]Prog Total'!$D$5:$BF$39,$A26,0)</f>
        <v>482.24919999999997</v>
      </c>
      <c r="AN26" s="34">
        <f>HLOOKUP(AN$9,'[1]Prog Total'!$D$5:$BF$39,$A26,0)</f>
        <v>199.9983</v>
      </c>
      <c r="AO26" s="34">
        <f>HLOOKUP(AO$9,'[1]Prog Total'!$D$5:$BF$39,$A26,0)</f>
        <v>34.4983</v>
      </c>
      <c r="AP26" s="34">
        <f>HLOOKUP(AP$9,'[1]Prog Total'!$D$5:$BF$39,$A26,0)</f>
        <v>237.49789999999996</v>
      </c>
      <c r="AQ26" s="34">
        <f>HLOOKUP(AQ$9,'[1]Prog Total'!$D$5:$BF$39,$A26,0)</f>
        <v>79.195799999999991</v>
      </c>
      <c r="AR26" s="34">
        <f>HLOOKUP(AR$9,'[1]Prog Total'!$D$5:$BF$39,$A26,0)</f>
        <v>25.794599999999999</v>
      </c>
      <c r="AS26" s="34">
        <f>HLOOKUP(AS$9,'[1]Prog Total'!$D$5:$BF$39,$A26,0)</f>
        <v>204.51419999999999</v>
      </c>
      <c r="AT26" s="34">
        <f>HLOOKUP(AT$9,'[1]Prog Total'!$D$5:$BF$39,$A26,0)</f>
        <v>254.99589999999998</v>
      </c>
      <c r="AU26" s="34">
        <f>HLOOKUP(AU$9,'[1]Prog Total'!$D$5:$BF$39,$A26,0)</f>
        <v>175.52959999999999</v>
      </c>
      <c r="AV26" s="34">
        <f>HLOOKUP(AV$9,'[1]Prog Total'!$D$5:$BF$39,$A26,0)</f>
        <v>8.0457999999999998</v>
      </c>
      <c r="AW26" s="34">
        <f>HLOOKUP(AW$9,'[1]Prog Total'!$D$5:$BF$39,$A26,0)</f>
        <v>177.10039999999998</v>
      </c>
      <c r="AX26" s="34">
        <f>HLOOKUP(AX$9,'[1]Prog Total'!$D$5:$BF$39,$A26,0)</f>
        <v>318.24709999999993</v>
      </c>
      <c r="AY26" s="34">
        <f>HLOOKUP(AY$9,'[1]Prog Total'!$D$5:$BF$39,$A26,0)</f>
        <v>772.99499999999989</v>
      </c>
      <c r="AZ26" s="34">
        <f>HLOOKUP(AZ$9,'[1]Prog Total'!$D$5:$BF$39,$A26,0)</f>
        <v>750</v>
      </c>
      <c r="BA26" s="19">
        <f t="shared" si="0"/>
        <v>19251.288000000004</v>
      </c>
    </row>
    <row r="27" spans="1:60">
      <c r="A27" s="41">
        <v>21</v>
      </c>
      <c r="B27" s="18">
        <f t="shared" si="1"/>
        <v>45917</v>
      </c>
      <c r="C27" s="19">
        <f>HLOOKUP(C$9,'[1]Prog Total'!$D$5:$BF$39,$A27,0)</f>
        <v>0</v>
      </c>
      <c r="D27" s="19">
        <f>HLOOKUP(D$9,'[1]Prog Total'!$D$5:$BF$39,$A27,0)</f>
        <v>76.000799999999998</v>
      </c>
      <c r="E27" s="19">
        <f>HLOOKUP(E$9,'[1]Prog Total'!$D$5:$BF$39,$A27,0)</f>
        <v>0</v>
      </c>
      <c r="F27" s="19">
        <f>HLOOKUP(F$9,'[1]Prog Total'!$D$5:$BF$39,$A27,0)</f>
        <v>391.99919999999997</v>
      </c>
      <c r="G27" s="19">
        <f>HLOOKUP(G$9,'[1]Prog Total'!$D$5:$BF$39,$A27,0)</f>
        <v>0.29749999999999999</v>
      </c>
      <c r="H27" s="19">
        <f>HLOOKUP(H$9,'[1]Prog Total'!$D$5:$BF$39,$A27,0)</f>
        <v>43.592099999999995</v>
      </c>
      <c r="I27" s="19">
        <f>HLOOKUP(I$9,'[1]Prog Total'!$D$5:$BF$39,$A27,0)</f>
        <v>69.440399999999997</v>
      </c>
      <c r="J27" s="19">
        <f>HLOOKUP(J$9,'[1]Prog Total'!$D$5:$BF$39,$A27,0)</f>
        <v>138.22709999999998</v>
      </c>
      <c r="K27" s="19">
        <f>HLOOKUP(K$9,'[1]Prog Total'!$D$5:$BF$39,$A27,0)</f>
        <v>53.302499999999995</v>
      </c>
      <c r="L27" s="19">
        <f>HLOOKUP(L$9,'[1]Prog Total'!$D$5:$BF$39,$A27,0)</f>
        <v>220.93509999999998</v>
      </c>
      <c r="M27" s="19">
        <f>HLOOKUP(M$9,'[1]Prog Total'!$D$5:$BF$39,$A27,0)</f>
        <v>304.36040000000003</v>
      </c>
      <c r="N27" s="19">
        <f>HLOOKUP(N$9,'[1]Prog Total'!$D$5:$BF$39,$A27,0)</f>
        <v>1193.1833999999999</v>
      </c>
      <c r="O27" s="19">
        <f>HLOOKUP(O$9,'[1]Prog Total'!$D$5:$BF$39,$A27,0)</f>
        <v>1064.808</v>
      </c>
      <c r="P27" s="19">
        <f>HLOOKUP(P$9,'[1]Prog Total'!$D$5:$BF$39,$A27,0)</f>
        <v>465.0003999999999</v>
      </c>
      <c r="Q27" s="19">
        <f>HLOOKUP(Q$9,'[1]Prog Total'!$D$5:$BF$39,$A27,0)</f>
        <v>785.00409999999999</v>
      </c>
      <c r="R27" s="19">
        <f>HLOOKUP(R$9,'[1]Prog Total'!$D$5:$BF$39,$A27,0)</f>
        <v>542.0628999999999</v>
      </c>
      <c r="S27" s="19">
        <f>HLOOKUP(S$9,'[1]Prog Total'!$D$5:$BF$39,$A27,0)</f>
        <v>417.0258</v>
      </c>
      <c r="T27" s="19">
        <f>HLOOKUP(T$9,'[1]Prog Total'!$D$5:$BF$39,$A27,0)</f>
        <v>262.05919999999998</v>
      </c>
      <c r="U27" s="19">
        <f>HLOOKUP(U$9,'[1]Prog Total'!$D$5:$BF$39,$A27,0)</f>
        <v>167.60500000000002</v>
      </c>
      <c r="V27" s="19">
        <f>HLOOKUP(V$9,'[1]Prog Total'!$D$5:$BF$39,$A27,0)</f>
        <v>40.000799999999998</v>
      </c>
      <c r="W27" s="19">
        <f>HLOOKUP(W$9,'[1]Prog Total'!$D$5:$BF$39,$A27,0)</f>
        <v>26.049999999999997</v>
      </c>
      <c r="X27" s="19">
        <f>HLOOKUP(X$9,'[1]Prog Total'!$D$5:$BF$39,$A27,0)</f>
        <v>371.05709999999999</v>
      </c>
      <c r="Y27" s="19">
        <f>HLOOKUP(Y$9,'[1]Prog Total'!$D$5:$BF$39,$A27,0)</f>
        <v>410.23169999999999</v>
      </c>
      <c r="Z27" s="19">
        <f>HLOOKUP(Z$9,'[1]Prog Total'!$D$5:$BF$39,$A27,0)</f>
        <v>39.987899999999996</v>
      </c>
      <c r="AA27" s="19">
        <f>HLOOKUP(AA$9,'[1]Prog Total'!$D$5:$BF$39,$A27,0)</f>
        <v>117.17580000000001</v>
      </c>
      <c r="AB27" s="19">
        <f>HLOOKUP(AB$9,'[1]Prog Total'!$D$5:$BF$39,$A27,0)</f>
        <v>0</v>
      </c>
      <c r="AC27" s="19">
        <f>HLOOKUP(AC$9,'[1]Prog Total'!$D$5:$BF$39,$A27,0)</f>
        <v>1099.9990999999998</v>
      </c>
      <c r="AD27" s="19">
        <f>HLOOKUP(AD$9,'[1]Prog Total'!$D$5:$BF$39,$A27,0)</f>
        <v>2149.9995999999996</v>
      </c>
      <c r="AE27" s="19">
        <f>HLOOKUP(AE$9,'[1]Prog Total'!$D$5:$BF$39,$A27,0)</f>
        <v>0</v>
      </c>
      <c r="AF27" s="19">
        <f>HLOOKUP(AF$9,'[1]Prog Total'!$D$5:$BF$39,$A27,0)</f>
        <v>410</v>
      </c>
      <c r="AG27" s="19">
        <f>HLOOKUP(AG$9,'[1]Prog Total'!$D$5:$BF$39,$A27,0)</f>
        <v>279.92419999999998</v>
      </c>
      <c r="AH27" s="19">
        <f>HLOOKUP(AH$9,'[1]Prog Total'!$D$5:$BF$39,$A27,0)</f>
        <v>3000</v>
      </c>
      <c r="AI27" s="19">
        <f>HLOOKUP(AI$9,'[1]Prog Total'!$D$5:$BF$39,$A27,0)</f>
        <v>223.26919999999998</v>
      </c>
      <c r="AJ27" s="19">
        <f>HLOOKUP(AJ$9,'[1]Prog Total'!$D$5:$BF$39,$A27,0)</f>
        <v>911.97500000000002</v>
      </c>
      <c r="AK27" s="19">
        <f>HLOOKUP(AK$9,'[1]Prog Total'!$D$5:$BF$39,$A27,0)</f>
        <v>0</v>
      </c>
      <c r="AL27" s="19">
        <f>HLOOKUP(AL$9,'[1]Prog Total'!$D$5:$BF$39,$A27,0)</f>
        <v>174.99829999999997</v>
      </c>
      <c r="AM27" s="19">
        <f>HLOOKUP(AM$9,'[1]Prog Total'!$D$5:$BF$39,$A27,0)</f>
        <v>482.09629999999993</v>
      </c>
      <c r="AN27" s="19">
        <f>HLOOKUP(AN$9,'[1]Prog Total'!$D$5:$BF$39,$A27,0)</f>
        <v>230.9983</v>
      </c>
      <c r="AO27" s="19">
        <f>HLOOKUP(AO$9,'[1]Prog Total'!$D$5:$BF$39,$A27,0)</f>
        <v>34.5</v>
      </c>
      <c r="AP27" s="19">
        <f>HLOOKUP(AP$9,'[1]Prog Total'!$D$5:$BF$39,$A27,0)</f>
        <v>232.79830000000001</v>
      </c>
      <c r="AQ27" s="19">
        <f>HLOOKUP(AQ$9,'[1]Prog Total'!$D$5:$BF$39,$A27,0)</f>
        <v>79.99669999999999</v>
      </c>
      <c r="AR27" s="19">
        <f>HLOOKUP(AR$9,'[1]Prog Total'!$D$5:$BF$39,$A27,0)</f>
        <v>25.2958</v>
      </c>
      <c r="AS27" s="19">
        <f>HLOOKUP(AS$9,'[1]Prog Total'!$D$5:$BF$39,$A27,0)</f>
        <v>210.11539999999999</v>
      </c>
      <c r="AT27" s="19">
        <f>HLOOKUP(AT$9,'[1]Prog Total'!$D$5:$BF$39,$A27,0)</f>
        <v>263.7971</v>
      </c>
      <c r="AU27" s="19">
        <f>HLOOKUP(AU$9,'[1]Prog Total'!$D$5:$BF$39,$A27,0)</f>
        <v>174.98170000000002</v>
      </c>
      <c r="AV27" s="19">
        <f>HLOOKUP(AV$9,'[1]Prog Total'!$D$5:$BF$39,$A27,0)</f>
        <v>8.0159000000000002</v>
      </c>
      <c r="AW27" s="19">
        <f>HLOOKUP(AW$9,'[1]Prog Total'!$D$5:$BF$39,$A27,0)</f>
        <v>169.76999999999998</v>
      </c>
      <c r="AX27" s="19">
        <f>HLOOKUP(AX$9,'[1]Prog Total'!$D$5:$BF$39,$A27,0)</f>
        <v>308.23419999999993</v>
      </c>
      <c r="AY27" s="19">
        <f>HLOOKUP(AY$9,'[1]Prog Total'!$D$5:$BF$39,$A27,0)</f>
        <v>766.08969999999999</v>
      </c>
      <c r="AZ27" s="19">
        <f>HLOOKUP(AZ$9,'[1]Prog Total'!$D$5:$BF$39,$A27,0)</f>
        <v>749.99959999999987</v>
      </c>
      <c r="BA27" s="19">
        <f t="shared" si="0"/>
        <v>19186.261599999991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45918</v>
      </c>
      <c r="C28" s="34">
        <f>HLOOKUP(C$9,'[1]Prog Total'!$D$5:$BF$39,$A28,0)</f>
        <v>0</v>
      </c>
      <c r="D28" s="34">
        <f>HLOOKUP(D$9,'[1]Prog Total'!$D$5:$BF$39,$A28,0)</f>
        <v>91.997099999999989</v>
      </c>
      <c r="E28" s="34">
        <f>HLOOKUP(E$9,'[1]Prog Total'!$D$5:$BF$39,$A28,0)</f>
        <v>0</v>
      </c>
      <c r="F28" s="34">
        <f>HLOOKUP(F$9,'[1]Prog Total'!$D$5:$BF$39,$A28,0)</f>
        <v>406.99959999999999</v>
      </c>
      <c r="G28" s="34">
        <f>HLOOKUP(G$9,'[1]Prog Total'!$D$5:$BF$39,$A28,0)</f>
        <v>0.29749999999999999</v>
      </c>
      <c r="H28" s="34">
        <f>HLOOKUP(H$9,'[1]Prog Total'!$D$5:$BF$39,$A28,0)</f>
        <v>60.500100000000003</v>
      </c>
      <c r="I28" s="34">
        <f>HLOOKUP(I$9,'[1]Prog Total'!$D$5:$BF$39,$A28,0)</f>
        <v>66.040899999999993</v>
      </c>
      <c r="J28" s="34">
        <f>HLOOKUP(J$9,'[1]Prog Total'!$D$5:$BF$39,$A28,0)</f>
        <v>176.31879999999998</v>
      </c>
      <c r="K28" s="34">
        <f>HLOOKUP(K$9,'[1]Prog Total'!$D$5:$BF$39,$A28,0)</f>
        <v>56.802499999999995</v>
      </c>
      <c r="L28" s="34">
        <f>HLOOKUP(L$9,'[1]Prog Total'!$D$5:$BF$39,$A28,0)</f>
        <v>210.78509999999997</v>
      </c>
      <c r="M28" s="34">
        <f>HLOOKUP(M$9,'[1]Prog Total'!$D$5:$BF$39,$A28,0)</f>
        <v>305.41250000000002</v>
      </c>
      <c r="N28" s="34">
        <f>HLOOKUP(N$9,'[1]Prog Total'!$D$5:$BF$39,$A28,0)</f>
        <v>1166.5933999999997</v>
      </c>
      <c r="O28" s="34">
        <f>HLOOKUP(O$9,'[1]Prog Total'!$D$5:$BF$39,$A28,0)</f>
        <v>1030.8542</v>
      </c>
      <c r="P28" s="34">
        <f>HLOOKUP(P$9,'[1]Prog Total'!$D$5:$BF$39,$A28,0)</f>
        <v>360.00079999999997</v>
      </c>
      <c r="Q28" s="34">
        <f>HLOOKUP(Q$9,'[1]Prog Total'!$D$5:$BF$39,$A28,0)</f>
        <v>758.00509999999997</v>
      </c>
      <c r="R28" s="34">
        <f>HLOOKUP(R$9,'[1]Prog Total'!$D$5:$BF$39,$A28,0)</f>
        <v>489.77579999999995</v>
      </c>
      <c r="S28" s="34">
        <f>HLOOKUP(S$9,'[1]Prog Total'!$D$5:$BF$39,$A28,0)</f>
        <v>416.31999999999994</v>
      </c>
      <c r="T28" s="34">
        <f>HLOOKUP(T$9,'[1]Prog Total'!$D$5:$BF$39,$A28,0)</f>
        <v>280.95509999999996</v>
      </c>
      <c r="U28" s="34">
        <f>HLOOKUP(U$9,'[1]Prog Total'!$D$5:$BF$39,$A28,0)</f>
        <v>175.21719999999999</v>
      </c>
      <c r="V28" s="34">
        <f>HLOOKUP(V$9,'[1]Prog Total'!$D$5:$BF$39,$A28,0)</f>
        <v>40.000899999999994</v>
      </c>
      <c r="W28" s="34">
        <f>HLOOKUP(W$9,'[1]Prog Total'!$D$5:$BF$39,$A28,0)</f>
        <v>26.077999999999999</v>
      </c>
      <c r="X28" s="34">
        <f>HLOOKUP(X$9,'[1]Prog Total'!$D$5:$BF$39,$A28,0)</f>
        <v>358.82459999999998</v>
      </c>
      <c r="Y28" s="34">
        <f>HLOOKUP(Y$9,'[1]Prog Total'!$D$5:$BF$39,$A28,0)</f>
        <v>299.16210000000001</v>
      </c>
      <c r="Z28" s="34">
        <f>HLOOKUP(Z$9,'[1]Prog Total'!$D$5:$BF$39,$A28,0)</f>
        <v>31.211699999999997</v>
      </c>
      <c r="AA28" s="34">
        <f>HLOOKUP(AA$9,'[1]Prog Total'!$D$5:$BF$39,$A28,0)</f>
        <v>116.7996</v>
      </c>
      <c r="AB28" s="34">
        <f>HLOOKUP(AB$9,'[1]Prog Total'!$D$5:$BF$39,$A28,0)</f>
        <v>0</v>
      </c>
      <c r="AC28" s="34">
        <f>HLOOKUP(AC$9,'[1]Prog Total'!$D$5:$BF$39,$A28,0)</f>
        <v>1150.0004999999999</v>
      </c>
      <c r="AD28" s="34">
        <f>HLOOKUP(AD$9,'[1]Prog Total'!$D$5:$BF$39,$A28,0)</f>
        <v>2250.0009</v>
      </c>
      <c r="AE28" s="34">
        <f>HLOOKUP(AE$9,'[1]Prog Total'!$D$5:$BF$39,$A28,0)</f>
        <v>0</v>
      </c>
      <c r="AF28" s="34">
        <f>HLOOKUP(AF$9,'[1]Prog Total'!$D$5:$BF$39,$A28,0)</f>
        <v>290</v>
      </c>
      <c r="AG28" s="34">
        <f>HLOOKUP(AG$9,'[1]Prog Total'!$D$5:$BF$39,$A28,0)</f>
        <v>289.95459999999997</v>
      </c>
      <c r="AH28" s="34">
        <f>HLOOKUP(AH$9,'[1]Prog Total'!$D$5:$BF$39,$A28,0)</f>
        <v>2999.9999999999995</v>
      </c>
      <c r="AI28" s="34">
        <f>HLOOKUP(AI$9,'[1]Prog Total'!$D$5:$BF$39,$A28,0)</f>
        <v>205.0395</v>
      </c>
      <c r="AJ28" s="34">
        <f>HLOOKUP(AJ$9,'[1]Prog Total'!$D$5:$BF$39,$A28,0)</f>
        <v>950.48379999999986</v>
      </c>
      <c r="AK28" s="34">
        <f>HLOOKUP(AK$9,'[1]Prog Total'!$D$5:$BF$39,$A28,0)</f>
        <v>0</v>
      </c>
      <c r="AL28" s="34">
        <f>HLOOKUP(AL$9,'[1]Prog Total'!$D$5:$BF$39,$A28,0)</f>
        <v>165.9975</v>
      </c>
      <c r="AM28" s="34">
        <f>HLOOKUP(AM$9,'[1]Prog Total'!$D$5:$BF$39,$A28,0)</f>
        <v>483.9</v>
      </c>
      <c r="AN28" s="34">
        <f>HLOOKUP(AN$9,'[1]Prog Total'!$D$5:$BF$39,$A28,0)</f>
        <v>235.99669999999998</v>
      </c>
      <c r="AO28" s="34">
        <f>HLOOKUP(AO$9,'[1]Prog Total'!$D$5:$BF$39,$A28,0)</f>
        <v>32.999600000000001</v>
      </c>
      <c r="AP28" s="34">
        <f>HLOOKUP(AP$9,'[1]Prog Total'!$D$5:$BF$39,$A28,0)</f>
        <v>235.99799999999996</v>
      </c>
      <c r="AQ28" s="34">
        <f>HLOOKUP(AQ$9,'[1]Prog Total'!$D$5:$BF$39,$A28,0)</f>
        <v>78.997099999999989</v>
      </c>
      <c r="AR28" s="34">
        <f>HLOOKUP(AR$9,'[1]Prog Total'!$D$5:$BF$39,$A28,0)</f>
        <v>27.494999999999997</v>
      </c>
      <c r="AS28" s="34">
        <f>HLOOKUP(AS$9,'[1]Prog Total'!$D$5:$BF$39,$A28,0)</f>
        <v>193.07169999999999</v>
      </c>
      <c r="AT28" s="34">
        <f>HLOOKUP(AT$9,'[1]Prog Total'!$D$5:$BF$39,$A28,0)</f>
        <v>270.09710000000001</v>
      </c>
      <c r="AU28" s="34">
        <f>HLOOKUP(AU$9,'[1]Prog Total'!$D$5:$BF$39,$A28,0)</f>
        <v>161.30499999999998</v>
      </c>
      <c r="AV28" s="34">
        <f>HLOOKUP(AV$9,'[1]Prog Total'!$D$5:$BF$39,$A28,0)</f>
        <v>7.6467000000000001</v>
      </c>
      <c r="AW28" s="34">
        <f>HLOOKUP(AW$9,'[1]Prog Total'!$D$5:$BF$39,$A28,0)</f>
        <v>167.5275</v>
      </c>
      <c r="AX28" s="34">
        <f>HLOOKUP(AX$9,'[1]Prog Total'!$D$5:$BF$39,$A28,0)</f>
        <v>310.40959999999995</v>
      </c>
      <c r="AY28" s="34">
        <f>HLOOKUP(AY$9,'[1]Prog Total'!$D$5:$BF$39,$A28,0)</f>
        <v>694.27329999999995</v>
      </c>
      <c r="AZ28" s="34">
        <f>HLOOKUP(AZ$9,'[1]Prog Total'!$D$5:$BF$39,$A28,0)</f>
        <v>800</v>
      </c>
      <c r="BA28" s="19">
        <f t="shared" si="0"/>
        <v>18926.146700000001</v>
      </c>
    </row>
    <row r="29" spans="1:60">
      <c r="A29" s="41">
        <v>23</v>
      </c>
      <c r="B29" s="18">
        <f t="shared" si="1"/>
        <v>45919</v>
      </c>
      <c r="C29" s="19">
        <f>HLOOKUP(C$9,'[1]Prog Total'!$D$5:$BF$39,$A29,0)</f>
        <v>0</v>
      </c>
      <c r="D29" s="19">
        <f>HLOOKUP(D$9,'[1]Prog Total'!$D$5:$BF$39,$A29,0)</f>
        <v>79.002499999999998</v>
      </c>
      <c r="E29" s="19">
        <f>HLOOKUP(E$9,'[1]Prog Total'!$D$5:$BF$39,$A29,0)</f>
        <v>0</v>
      </c>
      <c r="F29" s="19">
        <f>HLOOKUP(F$9,'[1]Prog Total'!$D$5:$BF$39,$A29,0)</f>
        <v>336.00209999999998</v>
      </c>
      <c r="G29" s="19">
        <f>HLOOKUP(G$9,'[1]Prog Total'!$D$5:$BF$39,$A29,0)</f>
        <v>0.29749999999999999</v>
      </c>
      <c r="H29" s="19">
        <f>HLOOKUP(H$9,'[1]Prog Total'!$D$5:$BF$39,$A29,0)</f>
        <v>56.072599999999994</v>
      </c>
      <c r="I29" s="19">
        <f>HLOOKUP(I$9,'[1]Prog Total'!$D$5:$BF$39,$A29,0)</f>
        <v>66.18010000000001</v>
      </c>
      <c r="J29" s="19">
        <f>HLOOKUP(J$9,'[1]Prog Total'!$D$5:$BF$39,$A29,0)</f>
        <v>168.41749999999996</v>
      </c>
      <c r="K29" s="19">
        <f>HLOOKUP(K$9,'[1]Prog Total'!$D$5:$BF$39,$A29,0)</f>
        <v>53.302500000000002</v>
      </c>
      <c r="L29" s="19">
        <f>HLOOKUP(L$9,'[1]Prog Total'!$D$5:$BF$39,$A29,0)</f>
        <v>219.56719999999999</v>
      </c>
      <c r="M29" s="19">
        <f>HLOOKUP(M$9,'[1]Prog Total'!$D$5:$BF$39,$A29,0)</f>
        <v>305.16750000000002</v>
      </c>
      <c r="N29" s="19">
        <f>HLOOKUP(N$9,'[1]Prog Total'!$D$5:$BF$39,$A29,0)</f>
        <v>1163.0487999999998</v>
      </c>
      <c r="O29" s="19">
        <f>HLOOKUP(O$9,'[1]Prog Total'!$D$5:$BF$39,$A29,0)</f>
        <v>1041.4582999999998</v>
      </c>
      <c r="P29" s="19">
        <f>HLOOKUP(P$9,'[1]Prog Total'!$D$5:$BF$39,$A29,0)</f>
        <v>410.00259999999992</v>
      </c>
      <c r="Q29" s="19">
        <f>HLOOKUP(Q$9,'[1]Prog Total'!$D$5:$BF$39,$A29,0)</f>
        <v>769.99959999999987</v>
      </c>
      <c r="R29" s="19">
        <f>HLOOKUP(R$9,'[1]Prog Total'!$D$5:$BF$39,$A29,0)</f>
        <v>506.5104</v>
      </c>
      <c r="S29" s="19">
        <f>HLOOKUP(S$9,'[1]Prog Total'!$D$5:$BF$39,$A29,0)</f>
        <v>415.77670000000001</v>
      </c>
      <c r="T29" s="19">
        <f>HLOOKUP(T$9,'[1]Prog Total'!$D$5:$BF$39,$A29,0)</f>
        <v>270.71080000000001</v>
      </c>
      <c r="U29" s="19">
        <f>HLOOKUP(U$9,'[1]Prog Total'!$D$5:$BF$39,$A29,0)</f>
        <v>165.07550000000001</v>
      </c>
      <c r="V29" s="19">
        <f>HLOOKUP(V$9,'[1]Prog Total'!$D$5:$BF$39,$A29,0)</f>
        <v>40</v>
      </c>
      <c r="W29" s="19">
        <f>HLOOKUP(W$9,'[1]Prog Total'!$D$5:$BF$39,$A29,0)</f>
        <v>26.082499999999996</v>
      </c>
      <c r="X29" s="19">
        <f>HLOOKUP(X$9,'[1]Prog Total'!$D$5:$BF$39,$A29,0)</f>
        <v>352.4896</v>
      </c>
      <c r="Y29" s="19">
        <f>HLOOKUP(Y$9,'[1]Prog Total'!$D$5:$BF$39,$A29,0)</f>
        <v>310.37880000000001</v>
      </c>
      <c r="Z29" s="19">
        <f>HLOOKUP(Z$9,'[1]Prog Total'!$D$5:$BF$39,$A29,0)</f>
        <v>28.599599999999995</v>
      </c>
      <c r="AA29" s="19">
        <f>HLOOKUP(AA$9,'[1]Prog Total'!$D$5:$BF$39,$A29,0)</f>
        <v>116.34289999999999</v>
      </c>
      <c r="AB29" s="19">
        <f>HLOOKUP(AB$9,'[1]Prog Total'!$D$5:$BF$39,$A29,0)</f>
        <v>184.16659999999999</v>
      </c>
      <c r="AC29" s="19">
        <f>HLOOKUP(AC$9,'[1]Prog Total'!$D$5:$BF$39,$A29,0)</f>
        <v>1149.9995999999999</v>
      </c>
      <c r="AD29" s="19">
        <f>HLOOKUP(AD$9,'[1]Prog Total'!$D$5:$BF$39,$A29,0)</f>
        <v>2299.9978999999998</v>
      </c>
      <c r="AE29" s="19">
        <f>HLOOKUP(AE$9,'[1]Prog Total'!$D$5:$BF$39,$A29,0)</f>
        <v>0</v>
      </c>
      <c r="AF29" s="19">
        <f>HLOOKUP(AF$9,'[1]Prog Total'!$D$5:$BF$39,$A29,0)</f>
        <v>2160</v>
      </c>
      <c r="AG29" s="19">
        <f>HLOOKUP(AG$9,'[1]Prog Total'!$D$5:$BF$39,$A29,0)</f>
        <v>295.87540000000001</v>
      </c>
      <c r="AH29" s="19">
        <f>HLOOKUP(AH$9,'[1]Prog Total'!$D$5:$BF$39,$A29,0)</f>
        <v>3000</v>
      </c>
      <c r="AI29" s="19">
        <f>HLOOKUP(AI$9,'[1]Prog Total'!$D$5:$BF$39,$A29,0)</f>
        <v>172.94560000000001</v>
      </c>
      <c r="AJ29" s="19">
        <f>HLOOKUP(AJ$9,'[1]Prog Total'!$D$5:$BF$39,$A29,0)</f>
        <v>846.39709999999991</v>
      </c>
      <c r="AK29" s="19">
        <f>HLOOKUP(AK$9,'[1]Prog Total'!$D$5:$BF$39,$A29,0)</f>
        <v>0</v>
      </c>
      <c r="AL29" s="19">
        <f>HLOOKUP(AL$9,'[1]Prog Total'!$D$5:$BF$39,$A29,0)</f>
        <v>151</v>
      </c>
      <c r="AM29" s="19">
        <f>HLOOKUP(AM$9,'[1]Prog Total'!$D$5:$BF$39,$A29,0)</f>
        <v>473.82089999999994</v>
      </c>
      <c r="AN29" s="19">
        <f>HLOOKUP(AN$9,'[1]Prog Total'!$D$5:$BF$39,$A29,0)</f>
        <v>230.99959999999999</v>
      </c>
      <c r="AO29" s="19">
        <f>HLOOKUP(AO$9,'[1]Prog Total'!$D$5:$BF$39,$A29,0)</f>
        <v>35.998800000000003</v>
      </c>
      <c r="AP29" s="19">
        <f>HLOOKUP(AP$9,'[1]Prog Total'!$D$5:$BF$39,$A29,0)</f>
        <v>237.49789999999999</v>
      </c>
      <c r="AQ29" s="19">
        <f>HLOOKUP(AQ$9,'[1]Prog Total'!$D$5:$BF$39,$A29,0)</f>
        <v>80.494599999999991</v>
      </c>
      <c r="AR29" s="19">
        <f>HLOOKUP(AR$9,'[1]Prog Total'!$D$5:$BF$39,$A29,0)</f>
        <v>26.996299999999998</v>
      </c>
      <c r="AS29" s="19">
        <f>HLOOKUP(AS$9,'[1]Prog Total'!$D$5:$BF$39,$A29,0)</f>
        <v>204.08659999999998</v>
      </c>
      <c r="AT29" s="19">
        <f>HLOOKUP(AT$9,'[1]Prog Total'!$D$5:$BF$39,$A29,0)</f>
        <v>248.19589999999999</v>
      </c>
      <c r="AU29" s="19">
        <f>HLOOKUP(AU$9,'[1]Prog Total'!$D$5:$BF$39,$A29,0)</f>
        <v>165.8408</v>
      </c>
      <c r="AV29" s="19">
        <f>HLOOKUP(AV$9,'[1]Prog Total'!$D$5:$BF$39,$A29,0)</f>
        <v>8.3803999999999998</v>
      </c>
      <c r="AW29" s="19">
        <f>HLOOKUP(AW$9,'[1]Prog Total'!$D$5:$BF$39,$A29,0)</f>
        <v>168.55340000000001</v>
      </c>
      <c r="AX29" s="19">
        <f>HLOOKUP(AX$9,'[1]Prog Total'!$D$5:$BF$39,$A29,0)</f>
        <v>319.06879999999995</v>
      </c>
      <c r="AY29" s="19">
        <f>HLOOKUP(AY$9,'[1]Prog Total'!$D$5:$BF$39,$A29,0)</f>
        <v>702.36789999999996</v>
      </c>
      <c r="AZ29" s="19">
        <f>HLOOKUP(AZ$9,'[1]Prog Total'!$D$5:$BF$39,$A29,0)</f>
        <v>750</v>
      </c>
      <c r="BA29" s="19">
        <f t="shared" si="0"/>
        <v>20813.169699999995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45920</v>
      </c>
      <c r="C30" s="34">
        <f>HLOOKUP(C$9,'[1]Prog Total'!$D$5:$BF$39,$A30,0)</f>
        <v>0</v>
      </c>
      <c r="D30" s="34">
        <f>HLOOKUP(D$9,'[1]Prog Total'!$D$5:$BF$39,$A30,0)</f>
        <v>75.997500000000002</v>
      </c>
      <c r="E30" s="34">
        <f>HLOOKUP(E$9,'[1]Prog Total'!$D$5:$BF$39,$A30,0)</f>
        <v>0</v>
      </c>
      <c r="F30" s="34">
        <f>HLOOKUP(F$9,'[1]Prog Total'!$D$5:$BF$39,$A30,0)</f>
        <v>459.99789999999996</v>
      </c>
      <c r="G30" s="34">
        <f>HLOOKUP(G$9,'[1]Prog Total'!$D$5:$BF$39,$A30,0)</f>
        <v>0.29749999999999999</v>
      </c>
      <c r="H30" s="34">
        <f>HLOOKUP(H$9,'[1]Prog Total'!$D$5:$BF$39,$A30,0)</f>
        <v>39.3309</v>
      </c>
      <c r="I30" s="34">
        <f>HLOOKUP(I$9,'[1]Prog Total'!$D$5:$BF$39,$A30,0)</f>
        <v>48.921299999999995</v>
      </c>
      <c r="J30" s="34">
        <f>HLOOKUP(J$9,'[1]Prog Total'!$D$5:$BF$39,$A30,0)</f>
        <v>143.2192</v>
      </c>
      <c r="K30" s="34">
        <f>HLOOKUP(K$9,'[1]Prog Total'!$D$5:$BF$39,$A30,0)</f>
        <v>50.400399999999998</v>
      </c>
      <c r="L30" s="34">
        <f>HLOOKUP(L$9,'[1]Prog Total'!$D$5:$BF$39,$A30,0)</f>
        <v>182.27459999999996</v>
      </c>
      <c r="M30" s="34">
        <f>HLOOKUP(M$9,'[1]Prog Total'!$D$5:$BF$39,$A30,0)</f>
        <v>305.06209999999999</v>
      </c>
      <c r="N30" s="34">
        <f>HLOOKUP(N$9,'[1]Prog Total'!$D$5:$BF$39,$A30,0)</f>
        <v>1125.2412999999999</v>
      </c>
      <c r="O30" s="34">
        <f>HLOOKUP(O$9,'[1]Prog Total'!$D$5:$BF$39,$A30,0)</f>
        <v>1029.9470999999999</v>
      </c>
      <c r="P30" s="34">
        <f>HLOOKUP(P$9,'[1]Prog Total'!$D$5:$BF$39,$A30,0)</f>
        <v>439.99959999999993</v>
      </c>
      <c r="Q30" s="34">
        <f>HLOOKUP(Q$9,'[1]Prog Total'!$D$5:$BF$39,$A30,0)</f>
        <v>715.00379999999996</v>
      </c>
      <c r="R30" s="34">
        <f>HLOOKUP(R$9,'[1]Prog Total'!$D$5:$BF$39,$A30,0)</f>
        <v>456.30959999999999</v>
      </c>
      <c r="S30" s="34">
        <f>HLOOKUP(S$9,'[1]Prog Total'!$D$5:$BF$39,$A30,0)</f>
        <v>370.59079999999994</v>
      </c>
      <c r="T30" s="34">
        <f>HLOOKUP(T$9,'[1]Prog Total'!$D$5:$BF$39,$A30,0)</f>
        <v>211.22879999999998</v>
      </c>
      <c r="U30" s="34">
        <f>HLOOKUP(U$9,'[1]Prog Total'!$D$5:$BF$39,$A30,0)</f>
        <v>155.15970000000002</v>
      </c>
      <c r="V30" s="34">
        <f>HLOOKUP(V$9,'[1]Prog Total'!$D$5:$BF$39,$A30,0)</f>
        <v>29.998799999999999</v>
      </c>
      <c r="W30" s="34">
        <f>HLOOKUP(W$9,'[1]Prog Total'!$D$5:$BF$39,$A30,0)</f>
        <v>26.040399999999998</v>
      </c>
      <c r="X30" s="34">
        <f>HLOOKUP(X$9,'[1]Prog Total'!$D$5:$BF$39,$A30,0)</f>
        <v>337.13959999999997</v>
      </c>
      <c r="Y30" s="34">
        <f>HLOOKUP(Y$9,'[1]Prog Total'!$D$5:$BF$39,$A30,0)</f>
        <v>323.31079999999997</v>
      </c>
      <c r="Z30" s="34">
        <f>HLOOKUP(Z$9,'[1]Prog Total'!$D$5:$BF$39,$A30,0)</f>
        <v>25.440799999999996</v>
      </c>
      <c r="AA30" s="34">
        <f>HLOOKUP(AA$9,'[1]Prog Total'!$D$5:$BF$39,$A30,0)</f>
        <v>114.93459999999999</v>
      </c>
      <c r="AB30" s="34">
        <f>HLOOKUP(AB$9,'[1]Prog Total'!$D$5:$BF$39,$A30,0)</f>
        <v>288.75</v>
      </c>
      <c r="AC30" s="34">
        <f>HLOOKUP(AC$9,'[1]Prog Total'!$D$5:$BF$39,$A30,0)</f>
        <v>1099.9995999999999</v>
      </c>
      <c r="AD30" s="34">
        <f>HLOOKUP(AD$9,'[1]Prog Total'!$D$5:$BF$39,$A30,0)</f>
        <v>2249.9995999999996</v>
      </c>
      <c r="AE30" s="34">
        <f>HLOOKUP(AE$9,'[1]Prog Total'!$D$5:$BF$39,$A30,0)</f>
        <v>0</v>
      </c>
      <c r="AF30" s="34">
        <f>HLOOKUP(AF$9,'[1]Prog Total'!$D$5:$BF$39,$A30,0)</f>
        <v>1290</v>
      </c>
      <c r="AG30" s="34">
        <f>HLOOKUP(AG$9,'[1]Prog Total'!$D$5:$BF$39,$A30,0)</f>
        <v>274.34169999999995</v>
      </c>
      <c r="AH30" s="34">
        <f>HLOOKUP(AH$9,'[1]Prog Total'!$D$5:$BF$39,$A30,0)</f>
        <v>3000</v>
      </c>
      <c r="AI30" s="34">
        <f>HLOOKUP(AI$9,'[1]Prog Total'!$D$5:$BF$39,$A30,0)</f>
        <v>221.45910000000001</v>
      </c>
      <c r="AJ30" s="34">
        <f>HLOOKUP(AJ$9,'[1]Prog Total'!$D$5:$BF$39,$A30,0)</f>
        <v>730.32050000000004</v>
      </c>
      <c r="AK30" s="34">
        <f>HLOOKUP(AK$9,'[1]Prog Total'!$D$5:$BF$39,$A30,0)</f>
        <v>0</v>
      </c>
      <c r="AL30" s="34">
        <f>HLOOKUP(AL$9,'[1]Prog Total'!$D$5:$BF$39,$A30,0)</f>
        <v>90.999999999999986</v>
      </c>
      <c r="AM30" s="34">
        <f>HLOOKUP(AM$9,'[1]Prog Total'!$D$5:$BF$39,$A30,0)</f>
        <v>406.77789999999999</v>
      </c>
      <c r="AN30" s="34">
        <f>HLOOKUP(AN$9,'[1]Prog Total'!$D$5:$BF$39,$A30,0)</f>
        <v>136.9983</v>
      </c>
      <c r="AO30" s="34">
        <f>HLOOKUP(AO$9,'[1]Prog Total'!$D$5:$BF$39,$A30,0)</f>
        <v>22.997900000000001</v>
      </c>
      <c r="AP30" s="34">
        <f>HLOOKUP(AP$9,'[1]Prog Total'!$D$5:$BF$39,$A30,0)</f>
        <v>230.19710000000001</v>
      </c>
      <c r="AQ30" s="34">
        <f>HLOOKUP(AQ$9,'[1]Prog Total'!$D$5:$BF$39,$A30,0)</f>
        <v>66.894599999999997</v>
      </c>
      <c r="AR30" s="34">
        <f>HLOOKUP(AR$9,'[1]Prog Total'!$D$5:$BF$39,$A30,0)</f>
        <v>21.496699999999997</v>
      </c>
      <c r="AS30" s="34">
        <f>HLOOKUP(AS$9,'[1]Prog Total'!$D$5:$BF$39,$A30,0)</f>
        <v>205.31460000000001</v>
      </c>
      <c r="AT30" s="34">
        <f>HLOOKUP(AT$9,'[1]Prog Total'!$D$5:$BF$39,$A30,0)</f>
        <v>245.49379999999996</v>
      </c>
      <c r="AU30" s="34">
        <f>HLOOKUP(AU$9,'[1]Prog Total'!$D$5:$BF$39,$A30,0)</f>
        <v>65.332899999999995</v>
      </c>
      <c r="AV30" s="34">
        <f>HLOOKUP(AV$9,'[1]Prog Total'!$D$5:$BF$39,$A30,0)</f>
        <v>4.3129</v>
      </c>
      <c r="AW30" s="34">
        <f>HLOOKUP(AW$9,'[1]Prog Total'!$D$5:$BF$39,$A30,0)</f>
        <v>133.3758</v>
      </c>
      <c r="AX30" s="34">
        <f>HLOOKUP(AX$9,'[1]Prog Total'!$D$5:$BF$39,$A30,0)</f>
        <v>225.41379999999998</v>
      </c>
      <c r="AY30" s="34">
        <f>HLOOKUP(AY$9,'[1]Prog Total'!$D$5:$BF$39,$A30,0)</f>
        <v>633.7192</v>
      </c>
      <c r="AZ30" s="34">
        <f>HLOOKUP(AZ$9,'[1]Prog Total'!$D$5:$BF$39,$A30,0)</f>
        <v>749.99959999999987</v>
      </c>
      <c r="BA30" s="19">
        <f t="shared" si="0"/>
        <v>19060.042699999998</v>
      </c>
    </row>
    <row r="31" spans="1:60">
      <c r="A31" s="42">
        <v>25</v>
      </c>
      <c r="B31" s="18">
        <f t="shared" si="1"/>
        <v>45921</v>
      </c>
      <c r="C31" s="19">
        <f>HLOOKUP(C$9,'[1]Prog Total'!$D$5:$BF$39,$A31,0)</f>
        <v>0</v>
      </c>
      <c r="D31" s="19">
        <f>HLOOKUP(D$9,'[1]Prog Total'!$D$5:$BF$39,$A31,0)</f>
        <v>47.001300000000001</v>
      </c>
      <c r="E31" s="19">
        <f>HLOOKUP(E$9,'[1]Prog Total'!$D$5:$BF$39,$A31,0)</f>
        <v>0</v>
      </c>
      <c r="F31" s="19">
        <f>HLOOKUP(F$9,'[1]Prog Total'!$D$5:$BF$39,$A31,0)</f>
        <v>348.33330000000001</v>
      </c>
      <c r="G31" s="19">
        <f>HLOOKUP(G$9,'[1]Prog Total'!$D$5:$BF$39,$A31,0)</f>
        <v>0.29749999999999999</v>
      </c>
      <c r="H31" s="19">
        <f>HLOOKUP(H$9,'[1]Prog Total'!$D$5:$BF$39,$A31,0)</f>
        <v>43.128399999999999</v>
      </c>
      <c r="I31" s="19">
        <f>HLOOKUP(I$9,'[1]Prog Total'!$D$5:$BF$39,$A31,0)</f>
        <v>44.671300000000002</v>
      </c>
      <c r="J31" s="19">
        <f>HLOOKUP(J$9,'[1]Prog Total'!$D$5:$BF$39,$A31,0)</f>
        <v>143.59669999999997</v>
      </c>
      <c r="K31" s="19">
        <f>HLOOKUP(K$9,'[1]Prog Total'!$D$5:$BF$39,$A31,0)</f>
        <v>39.999600000000001</v>
      </c>
      <c r="L31" s="19">
        <f>HLOOKUP(L$9,'[1]Prog Total'!$D$5:$BF$39,$A31,0)</f>
        <v>178.40419999999997</v>
      </c>
      <c r="M31" s="19">
        <f>HLOOKUP(M$9,'[1]Prog Total'!$D$5:$BF$39,$A31,0)</f>
        <v>294.59289999999999</v>
      </c>
      <c r="N31" s="19">
        <f>HLOOKUP(N$9,'[1]Prog Total'!$D$5:$BF$39,$A31,0)</f>
        <v>1164.5672</v>
      </c>
      <c r="O31" s="19">
        <f>HLOOKUP(O$9,'[1]Prog Total'!$D$5:$BF$39,$A31,0)</f>
        <v>915.4550999999999</v>
      </c>
      <c r="P31" s="19">
        <f>HLOOKUP(P$9,'[1]Prog Total'!$D$5:$BF$39,$A31,0)</f>
        <v>405.48079999999993</v>
      </c>
      <c r="Q31" s="19">
        <f>HLOOKUP(Q$9,'[1]Prog Total'!$D$5:$BF$39,$A31,0)</f>
        <v>666.18459999999993</v>
      </c>
      <c r="R31" s="19">
        <f>HLOOKUP(R$9,'[1]Prog Total'!$D$5:$BF$39,$A31,0)</f>
        <v>465.18499999999995</v>
      </c>
      <c r="S31" s="19">
        <f>HLOOKUP(S$9,'[1]Prog Total'!$D$5:$BF$39,$A31,0)</f>
        <v>382.39919999999995</v>
      </c>
      <c r="T31" s="19">
        <f>HLOOKUP(T$9,'[1]Prog Total'!$D$5:$BF$39,$A31,0)</f>
        <v>173.71</v>
      </c>
      <c r="U31" s="19">
        <f>HLOOKUP(U$9,'[1]Prog Total'!$D$5:$BF$39,$A31,0)</f>
        <v>97.727499999999992</v>
      </c>
      <c r="V31" s="19">
        <f>HLOOKUP(V$9,'[1]Prog Total'!$D$5:$BF$39,$A31,0)</f>
        <v>26.916699999999999</v>
      </c>
      <c r="W31" s="19">
        <f>HLOOKUP(W$9,'[1]Prog Total'!$D$5:$BF$39,$A31,0)</f>
        <v>5.7020999999999997</v>
      </c>
      <c r="X31" s="19">
        <f>HLOOKUP(X$9,'[1]Prog Total'!$D$5:$BF$39,$A31,0)</f>
        <v>324.69749999999999</v>
      </c>
      <c r="Y31" s="19">
        <f>HLOOKUP(Y$9,'[1]Prog Total'!$D$5:$BF$39,$A31,0)</f>
        <v>178.80459999999999</v>
      </c>
      <c r="Z31" s="19">
        <f>HLOOKUP(Z$9,'[1]Prog Total'!$D$5:$BF$39,$A31,0)</f>
        <v>19.566699999999997</v>
      </c>
      <c r="AA31" s="19">
        <f>HLOOKUP(AA$9,'[1]Prog Total'!$D$5:$BF$39,$A31,0)</f>
        <v>113.4663</v>
      </c>
      <c r="AB31" s="19">
        <f>HLOOKUP(AB$9,'[1]Prog Total'!$D$5:$BF$39,$A31,0)</f>
        <v>399.99880000000002</v>
      </c>
      <c r="AC31" s="19">
        <f>HLOOKUP(AC$9,'[1]Prog Total'!$D$5:$BF$39,$A31,0)</f>
        <v>1100</v>
      </c>
      <c r="AD31" s="19">
        <f>HLOOKUP(AD$9,'[1]Prog Total'!$D$5:$BF$39,$A31,0)</f>
        <v>2250</v>
      </c>
      <c r="AE31" s="19">
        <f>HLOOKUP(AE$9,'[1]Prog Total'!$D$5:$BF$39,$A31,0)</f>
        <v>0</v>
      </c>
      <c r="AF31" s="19">
        <f>HLOOKUP(AF$9,'[1]Prog Total'!$D$5:$BF$39,$A31,0)</f>
        <v>1410</v>
      </c>
      <c r="AG31" s="19">
        <f>HLOOKUP(AG$9,'[1]Prog Total'!$D$5:$BF$39,$A31,0)</f>
        <v>219.07079999999999</v>
      </c>
      <c r="AH31" s="19">
        <f>HLOOKUP(AH$9,'[1]Prog Total'!$D$5:$BF$39,$A31,0)</f>
        <v>2000</v>
      </c>
      <c r="AI31" s="19">
        <f>HLOOKUP(AI$9,'[1]Prog Total'!$D$5:$BF$39,$A31,0)</f>
        <v>185.29879999999997</v>
      </c>
      <c r="AJ31" s="19">
        <f>HLOOKUP(AJ$9,'[1]Prog Total'!$D$5:$BF$39,$A31,0)</f>
        <v>636.92499999999995</v>
      </c>
      <c r="AK31" s="19">
        <f>HLOOKUP(AK$9,'[1]Prog Total'!$D$5:$BF$39,$A31,0)</f>
        <v>0</v>
      </c>
      <c r="AL31" s="19">
        <f>HLOOKUP(AL$9,'[1]Prog Total'!$D$5:$BF$39,$A31,0)</f>
        <v>61.996299999999998</v>
      </c>
      <c r="AM31" s="19">
        <f>HLOOKUP(AM$9,'[1]Prog Total'!$D$5:$BF$39,$A31,0)</f>
        <v>291.14580000000001</v>
      </c>
      <c r="AN31" s="19">
        <f>HLOOKUP(AN$9,'[1]Prog Total'!$D$5:$BF$39,$A31,0)</f>
        <v>72.996299999999991</v>
      </c>
      <c r="AO31" s="19">
        <f>HLOOKUP(AO$9,'[1]Prog Total'!$D$5:$BF$39,$A31,0)</f>
        <v>9.9962999999999997</v>
      </c>
      <c r="AP31" s="19">
        <f>HLOOKUP(AP$9,'[1]Prog Total'!$D$5:$BF$39,$A31,0)</f>
        <v>228.99669999999998</v>
      </c>
      <c r="AQ31" s="19">
        <f>HLOOKUP(AQ$9,'[1]Prog Total'!$D$5:$BF$39,$A31,0)</f>
        <v>54.99499999999999</v>
      </c>
      <c r="AR31" s="19">
        <f>HLOOKUP(AR$9,'[1]Prog Total'!$D$5:$BF$39,$A31,0)</f>
        <v>14.097099999999999</v>
      </c>
      <c r="AS31" s="19">
        <f>HLOOKUP(AS$9,'[1]Prog Total'!$D$5:$BF$39,$A31,0)</f>
        <v>195.51669999999999</v>
      </c>
      <c r="AT31" s="19">
        <f>HLOOKUP(AT$9,'[1]Prog Total'!$D$5:$BF$39,$A31,0)</f>
        <v>241.69589999999997</v>
      </c>
      <c r="AU31" s="19">
        <f>HLOOKUP(AU$9,'[1]Prog Total'!$D$5:$BF$39,$A31,0)</f>
        <v>48.08</v>
      </c>
      <c r="AV31" s="19">
        <f>HLOOKUP(AV$9,'[1]Prog Total'!$D$5:$BF$39,$A31,0)</f>
        <v>1.9124999999999999</v>
      </c>
      <c r="AW31" s="19">
        <f>HLOOKUP(AW$9,'[1]Prog Total'!$D$5:$BF$39,$A31,0)</f>
        <v>125.13499999999999</v>
      </c>
      <c r="AX31" s="19">
        <f>HLOOKUP(AX$9,'[1]Prog Total'!$D$5:$BF$39,$A31,0)</f>
        <v>226.51830000000001</v>
      </c>
      <c r="AY31" s="19">
        <f>HLOOKUP(AY$9,'[1]Prog Total'!$D$5:$BF$39,$A31,0)</f>
        <v>623.5166999999999</v>
      </c>
      <c r="AZ31" s="19">
        <f>HLOOKUP(AZ$9,'[1]Prog Total'!$D$5:$BF$39,$A31,0)</f>
        <v>750.00009999999997</v>
      </c>
      <c r="BA31" s="19">
        <f t="shared" si="0"/>
        <v>17227.780600000006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45922</v>
      </c>
      <c r="C32" s="34">
        <f>HLOOKUP(C$9,'[1]Prog Total'!$D$5:$BF$39,$A32,0)</f>
        <v>0</v>
      </c>
      <c r="D32" s="34">
        <f>HLOOKUP(D$9,'[1]Prog Total'!$D$5:$BF$39,$A32,0)</f>
        <v>64.500399999999999</v>
      </c>
      <c r="E32" s="34">
        <f>HLOOKUP(E$9,'[1]Prog Total'!$D$5:$BF$39,$A32,0)</f>
        <v>0</v>
      </c>
      <c r="F32" s="34">
        <f>HLOOKUP(F$9,'[1]Prog Total'!$D$5:$BF$39,$A32,0)</f>
        <v>363.29880000000003</v>
      </c>
      <c r="G32" s="34">
        <f>HLOOKUP(G$9,'[1]Prog Total'!$D$5:$BF$39,$A32,0)</f>
        <v>4.9962999999999997</v>
      </c>
      <c r="H32" s="34">
        <f>HLOOKUP(H$9,'[1]Prog Total'!$D$5:$BF$39,$A32,0)</f>
        <v>48.850799999999992</v>
      </c>
      <c r="I32" s="34">
        <f>HLOOKUP(I$9,'[1]Prog Total'!$D$5:$BF$39,$A32,0)</f>
        <v>49.300899999999999</v>
      </c>
      <c r="J32" s="34">
        <f>HLOOKUP(J$9,'[1]Prog Total'!$D$5:$BF$39,$A32,0)</f>
        <v>168.3092</v>
      </c>
      <c r="K32" s="34">
        <f>HLOOKUP(K$9,'[1]Prog Total'!$D$5:$BF$39,$A32,0)</f>
        <v>52.800799999999995</v>
      </c>
      <c r="L32" s="34">
        <f>HLOOKUP(L$9,'[1]Prog Total'!$D$5:$BF$39,$A32,0)</f>
        <v>185.66379999999998</v>
      </c>
      <c r="M32" s="34">
        <f>HLOOKUP(M$9,'[1]Prog Total'!$D$5:$BF$39,$A32,0)</f>
        <v>305.2441</v>
      </c>
      <c r="N32" s="34">
        <f>HLOOKUP(N$9,'[1]Prog Total'!$D$5:$BF$39,$A32,0)</f>
        <v>1131.2272</v>
      </c>
      <c r="O32" s="34">
        <f>HLOOKUP(O$9,'[1]Prog Total'!$D$5:$BF$39,$A32,0)</f>
        <v>966.47629999999981</v>
      </c>
      <c r="P32" s="34">
        <f>HLOOKUP(P$9,'[1]Prog Total'!$D$5:$BF$39,$A32,0)</f>
        <v>290.00130000000001</v>
      </c>
      <c r="Q32" s="34">
        <f>HLOOKUP(Q$9,'[1]Prog Total'!$D$5:$BF$39,$A32,0)</f>
        <v>755.01249999999993</v>
      </c>
      <c r="R32" s="34">
        <f>HLOOKUP(R$9,'[1]Prog Total'!$D$5:$BF$39,$A32,0)</f>
        <v>456.45329999999996</v>
      </c>
      <c r="S32" s="34">
        <f>HLOOKUP(S$9,'[1]Prog Total'!$D$5:$BF$39,$A32,0)</f>
        <v>459.04039999999998</v>
      </c>
      <c r="T32" s="34">
        <f>HLOOKUP(T$9,'[1]Prog Total'!$D$5:$BF$39,$A32,0)</f>
        <v>235.35249999999999</v>
      </c>
      <c r="U32" s="34">
        <f>HLOOKUP(U$9,'[1]Prog Total'!$D$5:$BF$39,$A32,0)</f>
        <v>145.45129999999997</v>
      </c>
      <c r="V32" s="34">
        <f>HLOOKUP(V$9,'[1]Prog Total'!$D$5:$BF$39,$A32,0)</f>
        <v>44.999999999999993</v>
      </c>
      <c r="W32" s="34">
        <f>HLOOKUP(W$9,'[1]Prog Total'!$D$5:$BF$39,$A32,0)</f>
        <v>17.733799999999999</v>
      </c>
      <c r="X32" s="34">
        <f>HLOOKUP(X$9,'[1]Prog Total'!$D$5:$BF$39,$A32,0)</f>
        <v>351.71079999999995</v>
      </c>
      <c r="Y32" s="34">
        <f>HLOOKUP(Y$9,'[1]Prog Total'!$D$5:$BF$39,$A32,0)</f>
        <v>257.80630000000002</v>
      </c>
      <c r="Z32" s="34">
        <f>HLOOKUP(Z$9,'[1]Prog Total'!$D$5:$BF$39,$A32,0)</f>
        <v>35.778799999999997</v>
      </c>
      <c r="AA32" s="34">
        <f>HLOOKUP(AA$9,'[1]Prog Total'!$D$5:$BF$39,$A32,0)</f>
        <v>115.39589999999998</v>
      </c>
      <c r="AB32" s="34">
        <f>HLOOKUP(AB$9,'[1]Prog Total'!$D$5:$BF$39,$A32,0)</f>
        <v>399.99880000000002</v>
      </c>
      <c r="AC32" s="34">
        <f>HLOOKUP(AC$9,'[1]Prog Total'!$D$5:$BF$39,$A32,0)</f>
        <v>1200.0003999999999</v>
      </c>
      <c r="AD32" s="34">
        <f>HLOOKUP(AD$9,'[1]Prog Total'!$D$5:$BF$39,$A32,0)</f>
        <v>2350.0005000000001</v>
      </c>
      <c r="AE32" s="34">
        <f>HLOOKUP(AE$9,'[1]Prog Total'!$D$5:$BF$39,$A32,0)</f>
        <v>0</v>
      </c>
      <c r="AF32" s="34">
        <f>HLOOKUP(AF$9,'[1]Prog Total'!$D$5:$BF$39,$A32,0)</f>
        <v>290.00040000000001</v>
      </c>
      <c r="AG32" s="34">
        <f>HLOOKUP(AG$9,'[1]Prog Total'!$D$5:$BF$39,$A32,0)</f>
        <v>234.25790000000001</v>
      </c>
      <c r="AH32" s="34">
        <f>HLOOKUP(AH$9,'[1]Prog Total'!$D$5:$BF$39,$A32,0)</f>
        <v>2999.9999999999995</v>
      </c>
      <c r="AI32" s="34">
        <f>HLOOKUP(AI$9,'[1]Prog Total'!$D$5:$BF$39,$A32,0)</f>
        <v>196.64299999999997</v>
      </c>
      <c r="AJ32" s="34">
        <f>HLOOKUP(AJ$9,'[1]Prog Total'!$D$5:$BF$39,$A32,0)</f>
        <v>750.0684</v>
      </c>
      <c r="AK32" s="34">
        <f>HLOOKUP(AK$9,'[1]Prog Total'!$D$5:$BF$39,$A32,0)</f>
        <v>0</v>
      </c>
      <c r="AL32" s="34">
        <f>HLOOKUP(AL$9,'[1]Prog Total'!$D$5:$BF$39,$A32,0)</f>
        <v>153.49959999999999</v>
      </c>
      <c r="AM32" s="34">
        <f>HLOOKUP(AM$9,'[1]Prog Total'!$D$5:$BF$39,$A32,0)</f>
        <v>449.5838</v>
      </c>
      <c r="AN32" s="34">
        <f>HLOOKUP(AN$9,'[1]Prog Total'!$D$5:$BF$39,$A32,0)</f>
        <v>216.99959999999996</v>
      </c>
      <c r="AO32" s="34">
        <f>HLOOKUP(AO$9,'[1]Prog Total'!$D$5:$BF$39,$A32,0)</f>
        <v>36.697499999999998</v>
      </c>
      <c r="AP32" s="34">
        <f>HLOOKUP(AP$9,'[1]Prog Total'!$D$5:$BF$39,$A32,0)</f>
        <v>232.09829999999999</v>
      </c>
      <c r="AQ32" s="34">
        <f>HLOOKUP(AQ$9,'[1]Prog Total'!$D$5:$BF$39,$A32,0)</f>
        <v>71.894599999999997</v>
      </c>
      <c r="AR32" s="34">
        <f>HLOOKUP(AR$9,'[1]Prog Total'!$D$5:$BF$39,$A32,0)</f>
        <v>30.994999999999997</v>
      </c>
      <c r="AS32" s="34">
        <f>HLOOKUP(AS$9,'[1]Prog Total'!$D$5:$BF$39,$A32,0)</f>
        <v>207.51669999999996</v>
      </c>
      <c r="AT32" s="34">
        <f>HLOOKUP(AT$9,'[1]Prog Total'!$D$5:$BF$39,$A32,0)</f>
        <v>257.19549999999998</v>
      </c>
      <c r="AU32" s="34">
        <f>HLOOKUP(AU$9,'[1]Prog Total'!$D$5:$BF$39,$A32,0)</f>
        <v>150.9888</v>
      </c>
      <c r="AV32" s="34">
        <f>HLOOKUP(AV$9,'[1]Prog Total'!$D$5:$BF$39,$A32,0)</f>
        <v>7.6837999999999997</v>
      </c>
      <c r="AW32" s="34">
        <f>HLOOKUP(AW$9,'[1]Prog Total'!$D$5:$BF$39,$A32,0)</f>
        <v>162.48499999999999</v>
      </c>
      <c r="AX32" s="34">
        <f>HLOOKUP(AX$9,'[1]Prog Total'!$D$5:$BF$39,$A32,0)</f>
        <v>310.47709999999995</v>
      </c>
      <c r="AY32" s="34">
        <f>HLOOKUP(AY$9,'[1]Prog Total'!$D$5:$BF$39,$A32,0)</f>
        <v>715.85129999999992</v>
      </c>
      <c r="AZ32" s="34">
        <f>HLOOKUP(AZ$9,'[1]Prog Total'!$D$5:$BF$39,$A32,0)</f>
        <v>749.99999999999989</v>
      </c>
      <c r="BA32" s="19">
        <f t="shared" si="0"/>
        <v>18680.341499999999</v>
      </c>
    </row>
    <row r="33" spans="1:60">
      <c r="A33" s="41">
        <v>27</v>
      </c>
      <c r="B33" s="18">
        <f t="shared" si="1"/>
        <v>45923</v>
      </c>
      <c r="C33" s="19">
        <f>HLOOKUP(C$9,'[1]Prog Total'!$D$5:$BF$39,$A33,0)</f>
        <v>0</v>
      </c>
      <c r="D33" s="19">
        <f>HLOOKUP(D$9,'[1]Prog Total'!$D$5:$BF$39,$A33,0)</f>
        <v>105.00209999999998</v>
      </c>
      <c r="E33" s="19">
        <f>HLOOKUP(E$9,'[1]Prog Total'!$D$5:$BF$39,$A33,0)</f>
        <v>0</v>
      </c>
      <c r="F33" s="19">
        <f>HLOOKUP(F$9,'[1]Prog Total'!$D$5:$BF$39,$A33,0)</f>
        <v>790.00159999999994</v>
      </c>
      <c r="G33" s="19">
        <f>HLOOKUP(G$9,'[1]Prog Total'!$D$5:$BF$39,$A33,0)</f>
        <v>0.29749999999999999</v>
      </c>
      <c r="H33" s="19">
        <f>HLOOKUP(H$9,'[1]Prog Total'!$D$5:$BF$39,$A33,0)</f>
        <v>63.851299999999995</v>
      </c>
      <c r="I33" s="19">
        <f>HLOOKUP(I$9,'[1]Prog Total'!$D$5:$BF$39,$A33,0)</f>
        <v>57.651399999999995</v>
      </c>
      <c r="J33" s="19">
        <f>HLOOKUP(J$9,'[1]Prog Total'!$D$5:$BF$39,$A33,0)</f>
        <v>232.20749999999998</v>
      </c>
      <c r="K33" s="19">
        <f>HLOOKUP(K$9,'[1]Prog Total'!$D$5:$BF$39,$A33,0)</f>
        <v>57.301299999999991</v>
      </c>
      <c r="L33" s="19">
        <f>HLOOKUP(L$9,'[1]Prog Total'!$D$5:$BF$39,$A33,0)</f>
        <v>197.23419999999999</v>
      </c>
      <c r="M33" s="19">
        <f>HLOOKUP(M$9,'[1]Prog Total'!$D$5:$BF$39,$A33,0)</f>
        <v>292.3741</v>
      </c>
      <c r="N33" s="19">
        <f>HLOOKUP(N$9,'[1]Prog Total'!$D$5:$BF$39,$A33,0)</f>
        <v>1142.5004999999999</v>
      </c>
      <c r="O33" s="19">
        <f>HLOOKUP(O$9,'[1]Prog Total'!$D$5:$BF$39,$A33,0)</f>
        <v>1096.1931999999999</v>
      </c>
      <c r="P33" s="19">
        <f>HLOOKUP(P$9,'[1]Prog Total'!$D$5:$BF$39,$A33,0)</f>
        <v>386.00129999999996</v>
      </c>
      <c r="Q33" s="19">
        <f>HLOOKUP(Q$9,'[1]Prog Total'!$D$5:$BF$39,$A33,0)</f>
        <v>788.99959999999999</v>
      </c>
      <c r="R33" s="19">
        <f>HLOOKUP(R$9,'[1]Prog Total'!$D$5:$BF$39,$A33,0)</f>
        <v>490.00709999999998</v>
      </c>
      <c r="S33" s="19">
        <f>HLOOKUP(S$9,'[1]Prog Total'!$D$5:$BF$39,$A33,0)</f>
        <v>443.75629999999995</v>
      </c>
      <c r="T33" s="19">
        <f>HLOOKUP(T$9,'[1]Prog Total'!$D$5:$BF$39,$A33,0)</f>
        <v>284.65090000000004</v>
      </c>
      <c r="U33" s="19">
        <f>HLOOKUP(U$9,'[1]Prog Total'!$D$5:$BF$39,$A33,0)</f>
        <v>190.59339999999997</v>
      </c>
      <c r="V33" s="19">
        <f>HLOOKUP(V$9,'[1]Prog Total'!$D$5:$BF$39,$A33,0)</f>
        <v>49.999199999999995</v>
      </c>
      <c r="W33" s="19">
        <f>HLOOKUP(W$9,'[1]Prog Total'!$D$5:$BF$39,$A33,0)</f>
        <v>23.290899999999997</v>
      </c>
      <c r="X33" s="19">
        <f>HLOOKUP(X$9,'[1]Prog Total'!$D$5:$BF$39,$A33,0)</f>
        <v>358.18</v>
      </c>
      <c r="Y33" s="19">
        <f>HLOOKUP(Y$9,'[1]Prog Total'!$D$5:$BF$39,$A33,0)</f>
        <v>258.33579999999995</v>
      </c>
      <c r="Z33" s="19">
        <f>HLOOKUP(Z$9,'[1]Prog Total'!$D$5:$BF$39,$A33,0)</f>
        <v>47.302899999999994</v>
      </c>
      <c r="AA33" s="19">
        <f>HLOOKUP(AA$9,'[1]Prog Total'!$D$5:$BF$39,$A33,0)</f>
        <v>117.033</v>
      </c>
      <c r="AB33" s="19">
        <f>HLOOKUP(AB$9,'[1]Prog Total'!$D$5:$BF$39,$A33,0)</f>
        <v>400</v>
      </c>
      <c r="AC33" s="19">
        <f>HLOOKUP(AC$9,'[1]Prog Total'!$D$5:$BF$39,$A33,0)</f>
        <v>1199.9999999999998</v>
      </c>
      <c r="AD33" s="19">
        <f>HLOOKUP(AD$9,'[1]Prog Total'!$D$5:$BF$39,$A33,0)</f>
        <v>2300</v>
      </c>
      <c r="AE33" s="19">
        <f>HLOOKUP(AE$9,'[1]Prog Total'!$D$5:$BF$39,$A33,0)</f>
        <v>0</v>
      </c>
      <c r="AF33" s="19">
        <f>HLOOKUP(AF$9,'[1]Prog Total'!$D$5:$BF$39,$A33,0)</f>
        <v>2178</v>
      </c>
      <c r="AG33" s="19">
        <f>HLOOKUP(AG$9,'[1]Prog Total'!$D$5:$BF$39,$A33,0)</f>
        <v>271.21210000000002</v>
      </c>
      <c r="AH33" s="19">
        <f>HLOOKUP(AH$9,'[1]Prog Total'!$D$5:$BF$39,$A33,0)</f>
        <v>3000</v>
      </c>
      <c r="AI33" s="19">
        <f>HLOOKUP(AI$9,'[1]Prog Total'!$D$5:$BF$39,$A33,0)</f>
        <v>235.46169999999998</v>
      </c>
      <c r="AJ33" s="19">
        <f>HLOOKUP(AJ$9,'[1]Prog Total'!$D$5:$BF$39,$A33,0)</f>
        <v>869.11919999999998</v>
      </c>
      <c r="AK33" s="19">
        <f>HLOOKUP(AK$9,'[1]Prog Total'!$D$5:$BF$39,$A33,0)</f>
        <v>0</v>
      </c>
      <c r="AL33" s="19">
        <f>HLOOKUP(AL$9,'[1]Prog Total'!$D$5:$BF$39,$A33,0)</f>
        <v>162.9992</v>
      </c>
      <c r="AM33" s="19">
        <f>HLOOKUP(AM$9,'[1]Prog Total'!$D$5:$BF$39,$A33,0)</f>
        <v>502.29669999999993</v>
      </c>
      <c r="AN33" s="19">
        <f>HLOOKUP(AN$9,'[1]Prog Total'!$D$5:$BF$39,$A33,0)</f>
        <v>231.99709999999999</v>
      </c>
      <c r="AO33" s="19">
        <f>HLOOKUP(AO$9,'[1]Prog Total'!$D$5:$BF$39,$A33,0)</f>
        <v>35.9983</v>
      </c>
      <c r="AP33" s="19">
        <f>HLOOKUP(AP$9,'[1]Prog Total'!$D$5:$BF$39,$A33,0)</f>
        <v>232.0001</v>
      </c>
      <c r="AQ33" s="19">
        <f>HLOOKUP(AQ$9,'[1]Prog Total'!$D$5:$BF$39,$A33,0)</f>
        <v>77.49499999999999</v>
      </c>
      <c r="AR33" s="19">
        <f>HLOOKUP(AR$9,'[1]Prog Total'!$D$5:$BF$39,$A33,0)</f>
        <v>23.796699999999998</v>
      </c>
      <c r="AS33" s="19">
        <f>HLOOKUP(AS$9,'[1]Prog Total'!$D$5:$BF$39,$A33,0)</f>
        <v>191.23589999999999</v>
      </c>
      <c r="AT33" s="19">
        <f>HLOOKUP(AT$9,'[1]Prog Total'!$D$5:$BF$39,$A33,0)</f>
        <v>259.49710000000005</v>
      </c>
      <c r="AU33" s="19">
        <f>HLOOKUP(AU$9,'[1]Prog Total'!$D$5:$BF$39,$A33,0)</f>
        <v>188.22629999999998</v>
      </c>
      <c r="AV33" s="19">
        <f>HLOOKUP(AV$9,'[1]Prog Total'!$D$5:$BF$39,$A33,0)</f>
        <v>8.5129000000000001</v>
      </c>
      <c r="AW33" s="19">
        <f>HLOOKUP(AW$9,'[1]Prog Total'!$D$5:$BF$39,$A33,0)</f>
        <v>167.65960000000001</v>
      </c>
      <c r="AX33" s="19">
        <f>HLOOKUP(AX$9,'[1]Prog Total'!$D$5:$BF$39,$A33,0)</f>
        <v>320.88659999999993</v>
      </c>
      <c r="AY33" s="19">
        <f>HLOOKUP(AY$9,'[1]Prog Total'!$D$5:$BF$39,$A33,0)</f>
        <v>765.15</v>
      </c>
      <c r="AZ33" s="19">
        <f>HLOOKUP(AZ$9,'[1]Prog Total'!$D$5:$BF$39,$A33,0)</f>
        <v>750</v>
      </c>
      <c r="BA33" s="19">
        <f t="shared" si="0"/>
        <v>21844.309600000001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45924</v>
      </c>
      <c r="C34" s="34">
        <f>HLOOKUP(C$9,'[1]Prog Total'!$D$5:$BF$39,$A34,0)</f>
        <v>0</v>
      </c>
      <c r="D34" s="34">
        <f>HLOOKUP(D$9,'[1]Prog Total'!$D$5:$BF$39,$A34,0)</f>
        <v>60.5017</v>
      </c>
      <c r="E34" s="34">
        <f>HLOOKUP(E$9,'[1]Prog Total'!$D$5:$BF$39,$A34,0)</f>
        <v>0</v>
      </c>
      <c r="F34" s="34">
        <f>HLOOKUP(F$9,'[1]Prog Total'!$D$5:$BF$39,$A34,0)</f>
        <v>1890</v>
      </c>
      <c r="G34" s="34">
        <f>HLOOKUP(G$9,'[1]Prog Total'!$D$5:$BF$39,$A34,0)</f>
        <v>0.29749999999999999</v>
      </c>
      <c r="H34" s="34">
        <f>HLOOKUP(H$9,'[1]Prog Total'!$D$5:$BF$39,$A34,0)</f>
        <v>77.162899999999993</v>
      </c>
      <c r="I34" s="34">
        <f>HLOOKUP(I$9,'[1]Prog Total'!$D$5:$BF$39,$A34,0)</f>
        <v>69.808799999999991</v>
      </c>
      <c r="J34" s="34">
        <f>HLOOKUP(J$9,'[1]Prog Total'!$D$5:$BF$39,$A34,0)</f>
        <v>232.39959999999996</v>
      </c>
      <c r="K34" s="34">
        <f>HLOOKUP(K$9,'[1]Prog Total'!$D$5:$BF$39,$A34,0)</f>
        <v>53.302499999999995</v>
      </c>
      <c r="L34" s="34">
        <f>HLOOKUP(L$9,'[1]Prog Total'!$D$5:$BF$39,$A34,0)</f>
        <v>208.38750000000002</v>
      </c>
      <c r="M34" s="34">
        <f>HLOOKUP(M$9,'[1]Prog Total'!$D$5:$BF$39,$A34,0)</f>
        <v>286.40789999999998</v>
      </c>
      <c r="N34" s="34">
        <f>HLOOKUP(N$9,'[1]Prog Total'!$D$5:$BF$39,$A34,0)</f>
        <v>1160.7820999999999</v>
      </c>
      <c r="O34" s="34">
        <f>HLOOKUP(O$9,'[1]Prog Total'!$D$5:$BF$39,$A34,0)</f>
        <v>1033.6813</v>
      </c>
      <c r="P34" s="34">
        <f>HLOOKUP(P$9,'[1]Prog Total'!$D$5:$BF$39,$A34,0)</f>
        <v>376.63629999999995</v>
      </c>
      <c r="Q34" s="34">
        <f>HLOOKUP(Q$9,'[1]Prog Total'!$D$5:$BF$39,$A34,0)</f>
        <v>792.6724999999999</v>
      </c>
      <c r="R34" s="34">
        <f>HLOOKUP(R$9,'[1]Prog Total'!$D$5:$BF$39,$A34,0)</f>
        <v>508.81459999999993</v>
      </c>
      <c r="S34" s="34">
        <f>HLOOKUP(S$9,'[1]Prog Total'!$D$5:$BF$39,$A34,0)</f>
        <v>337.49919999999997</v>
      </c>
      <c r="T34" s="34">
        <f>HLOOKUP(T$9,'[1]Prog Total'!$D$5:$BF$39,$A34,0)</f>
        <v>304.3784</v>
      </c>
      <c r="U34" s="34">
        <f>HLOOKUP(U$9,'[1]Prog Total'!$D$5:$BF$39,$A34,0)</f>
        <v>167.35329999999999</v>
      </c>
      <c r="V34" s="34">
        <f>HLOOKUP(V$9,'[1]Prog Total'!$D$5:$BF$39,$A34,0)</f>
        <v>41.998799999999996</v>
      </c>
      <c r="W34" s="34">
        <f>HLOOKUP(W$9,'[1]Prog Total'!$D$5:$BF$39,$A34,0)</f>
        <v>23.806199999999997</v>
      </c>
      <c r="X34" s="34">
        <f>HLOOKUP(X$9,'[1]Prog Total'!$D$5:$BF$39,$A34,0)</f>
        <v>373.95919999999995</v>
      </c>
      <c r="Y34" s="34">
        <f>HLOOKUP(Y$9,'[1]Prog Total'!$D$5:$BF$39,$A34,0)</f>
        <v>277.89789999999999</v>
      </c>
      <c r="Z34" s="34">
        <f>HLOOKUP(Z$9,'[1]Prog Total'!$D$5:$BF$39,$A34,0)</f>
        <v>30.718799999999998</v>
      </c>
      <c r="AA34" s="34">
        <f>HLOOKUP(AA$9,'[1]Prog Total'!$D$5:$BF$39,$A34,0)</f>
        <v>116.9863</v>
      </c>
      <c r="AB34" s="34">
        <f>HLOOKUP(AB$9,'[1]Prog Total'!$D$5:$BF$39,$A34,0)</f>
        <v>400</v>
      </c>
      <c r="AC34" s="34">
        <f>HLOOKUP(AC$9,'[1]Prog Total'!$D$5:$BF$39,$A34,0)</f>
        <v>1149.9995999999999</v>
      </c>
      <c r="AD34" s="34">
        <f>HLOOKUP(AD$9,'[1]Prog Total'!$D$5:$BF$39,$A34,0)</f>
        <v>2400.0016999999998</v>
      </c>
      <c r="AE34" s="34">
        <f>HLOOKUP(AE$9,'[1]Prog Total'!$D$5:$BF$39,$A34,0)</f>
        <v>0</v>
      </c>
      <c r="AF34" s="34">
        <f>HLOOKUP(AF$9,'[1]Prog Total'!$D$5:$BF$39,$A34,0)</f>
        <v>1840.0008</v>
      </c>
      <c r="AG34" s="34">
        <f>HLOOKUP(AG$9,'[1]Prog Total'!$D$5:$BF$39,$A34,0)</f>
        <v>295.01499999999999</v>
      </c>
      <c r="AH34" s="34">
        <f>HLOOKUP(AH$9,'[1]Prog Total'!$D$5:$BF$39,$A34,0)</f>
        <v>2999.9999999999995</v>
      </c>
      <c r="AI34" s="34">
        <f>HLOOKUP(AI$9,'[1]Prog Total'!$D$5:$BF$39,$A34,0)</f>
        <v>227.67340000000002</v>
      </c>
      <c r="AJ34" s="34">
        <f>HLOOKUP(AJ$9,'[1]Prog Total'!$D$5:$BF$39,$A34,0)</f>
        <v>837.42660000000001</v>
      </c>
      <c r="AK34" s="34">
        <f>HLOOKUP(AK$9,'[1]Prog Total'!$D$5:$BF$39,$A34,0)</f>
        <v>0</v>
      </c>
      <c r="AL34" s="34">
        <f>HLOOKUP(AL$9,'[1]Prog Total'!$D$5:$BF$39,$A34,0)</f>
        <v>161.4975</v>
      </c>
      <c r="AM34" s="34">
        <f>HLOOKUP(AM$9,'[1]Prog Total'!$D$5:$BF$39,$A34,0)</f>
        <v>518.86469999999997</v>
      </c>
      <c r="AN34" s="34">
        <f>HLOOKUP(AN$9,'[1]Prog Total'!$D$5:$BF$39,$A34,0)</f>
        <v>230.49879999999999</v>
      </c>
      <c r="AO34" s="34">
        <f>HLOOKUP(AO$9,'[1]Prog Total'!$D$5:$BF$39,$A34,0)</f>
        <v>37.999199999999995</v>
      </c>
      <c r="AP34" s="34">
        <f>HLOOKUP(AP$9,'[1]Prog Total'!$D$5:$BF$39,$A34,0)</f>
        <v>236.7979</v>
      </c>
      <c r="AQ34" s="34">
        <f>HLOOKUP(AQ$9,'[1]Prog Total'!$D$5:$BF$39,$A34,0)</f>
        <v>83.49669999999999</v>
      </c>
      <c r="AR34" s="34">
        <f>HLOOKUP(AR$9,'[1]Prog Total'!$D$5:$BF$39,$A34,0)</f>
        <v>31.897099999999998</v>
      </c>
      <c r="AS34" s="34">
        <f>HLOOKUP(AS$9,'[1]Prog Total'!$D$5:$BF$39,$A34,0)</f>
        <v>191.49499999999998</v>
      </c>
      <c r="AT34" s="34">
        <f>HLOOKUP(AT$9,'[1]Prog Total'!$D$5:$BF$39,$A34,0)</f>
        <v>276.89499999999998</v>
      </c>
      <c r="AU34" s="34">
        <f>HLOOKUP(AU$9,'[1]Prog Total'!$D$5:$BF$39,$A34,0)</f>
        <v>190.34669999999997</v>
      </c>
      <c r="AV34" s="34">
        <f>HLOOKUP(AV$9,'[1]Prog Total'!$D$5:$BF$39,$A34,0)</f>
        <v>9.2804000000000002</v>
      </c>
      <c r="AW34" s="34">
        <f>HLOOKUP(AW$9,'[1]Prog Total'!$D$5:$BF$39,$A34,0)</f>
        <v>181.09960000000001</v>
      </c>
      <c r="AX34" s="34">
        <f>HLOOKUP(AX$9,'[1]Prog Total'!$D$5:$BF$39,$A34,0)</f>
        <v>311.66209999999995</v>
      </c>
      <c r="AY34" s="34">
        <f>HLOOKUP(AY$9,'[1]Prog Total'!$D$5:$BF$39,$A34,0)</f>
        <v>777.16539999999986</v>
      </c>
      <c r="AZ34" s="34">
        <f>HLOOKUP(AZ$9,'[1]Prog Total'!$D$5:$BF$39,$A34,0)</f>
        <v>649.99919999999997</v>
      </c>
      <c r="BA34" s="19">
        <f t="shared" si="0"/>
        <v>22464.565699999992</v>
      </c>
    </row>
    <row r="35" spans="1:60">
      <c r="A35" s="41">
        <v>29</v>
      </c>
      <c r="B35" s="18">
        <f t="shared" si="1"/>
        <v>45925</v>
      </c>
      <c r="C35" s="19">
        <f>HLOOKUP(C$9,'[1]Prog Total'!$D$5:$BF$39,$A35,0)</f>
        <v>0</v>
      </c>
      <c r="D35" s="19">
        <f>HLOOKUP(D$9,'[1]Prog Total'!$D$5:$BF$39,$A35,0)</f>
        <v>126.79049999999999</v>
      </c>
      <c r="E35" s="19">
        <f>HLOOKUP(E$9,'[1]Prog Total'!$D$5:$BF$39,$A35,0)</f>
        <v>0</v>
      </c>
      <c r="F35" s="19">
        <f>HLOOKUP(F$9,'[1]Prog Total'!$D$5:$BF$39,$A35,0)</f>
        <v>1575</v>
      </c>
      <c r="G35" s="19">
        <f>HLOOKUP(G$9,'[1]Prog Total'!$D$5:$BF$39,$A35,0)</f>
        <v>0.29749999999999999</v>
      </c>
      <c r="H35" s="19">
        <f>HLOOKUP(H$9,'[1]Prog Total'!$D$5:$BF$39,$A35,0)</f>
        <v>78.204299999999989</v>
      </c>
      <c r="I35" s="19">
        <f>HLOOKUP(I$9,'[1]Prog Total'!$D$5:$BF$39,$A35,0)</f>
        <v>65.53</v>
      </c>
      <c r="J35" s="19">
        <f>HLOOKUP(J$9,'[1]Prog Total'!$D$5:$BF$39,$A35,0)</f>
        <v>235.49709999999999</v>
      </c>
      <c r="K35" s="19">
        <f>HLOOKUP(K$9,'[1]Prog Total'!$D$5:$BF$39,$A35,0)</f>
        <v>54.302899999999994</v>
      </c>
      <c r="L35" s="19">
        <f>HLOOKUP(L$9,'[1]Prog Total'!$D$5:$BF$39,$A35,0)</f>
        <v>201.0959</v>
      </c>
      <c r="M35" s="19">
        <f>HLOOKUP(M$9,'[1]Prog Total'!$D$5:$BF$39,$A35,0)</f>
        <v>288.3417</v>
      </c>
      <c r="N35" s="19">
        <f>HLOOKUP(N$9,'[1]Prog Total'!$D$5:$BF$39,$A35,0)</f>
        <v>1189.8328999999999</v>
      </c>
      <c r="O35" s="19">
        <f>HLOOKUP(O$9,'[1]Prog Total'!$D$5:$BF$39,$A35,0)</f>
        <v>1040.3266999999998</v>
      </c>
      <c r="P35" s="19">
        <f>HLOOKUP(P$9,'[1]Prog Total'!$D$5:$BF$39,$A35,0)</f>
        <v>407.66579999999999</v>
      </c>
      <c r="Q35" s="19">
        <f>HLOOKUP(Q$9,'[1]Prog Total'!$D$5:$BF$39,$A35,0)</f>
        <v>798.67039999999986</v>
      </c>
      <c r="R35" s="19">
        <f>HLOOKUP(R$9,'[1]Prog Total'!$D$5:$BF$39,$A35,0)</f>
        <v>506.14999999999992</v>
      </c>
      <c r="S35" s="19">
        <f>HLOOKUP(S$9,'[1]Prog Total'!$D$5:$BF$39,$A35,0)</f>
        <v>462.74169999999998</v>
      </c>
      <c r="T35" s="19">
        <f>HLOOKUP(T$9,'[1]Prog Total'!$D$5:$BF$39,$A35,0)</f>
        <v>313.38129999999995</v>
      </c>
      <c r="U35" s="19">
        <f>HLOOKUP(U$9,'[1]Prog Total'!$D$5:$BF$39,$A35,0)</f>
        <v>196.46700000000001</v>
      </c>
      <c r="V35" s="19">
        <f>HLOOKUP(V$9,'[1]Prog Total'!$D$5:$BF$39,$A35,0)</f>
        <v>39.999200000000002</v>
      </c>
      <c r="W35" s="19">
        <f>HLOOKUP(W$9,'[1]Prog Total'!$D$5:$BF$39,$A35,0)</f>
        <v>27.486699999999999</v>
      </c>
      <c r="X35" s="19">
        <f>HLOOKUP(X$9,'[1]Prog Total'!$D$5:$BF$39,$A35,0)</f>
        <v>375.44959999999998</v>
      </c>
      <c r="Y35" s="19">
        <f>HLOOKUP(Y$9,'[1]Prog Total'!$D$5:$BF$39,$A35,0)</f>
        <v>297.22379999999998</v>
      </c>
      <c r="Z35" s="19">
        <f>HLOOKUP(Z$9,'[1]Prog Total'!$D$5:$BF$39,$A35,0)</f>
        <v>31.462499999999999</v>
      </c>
      <c r="AA35" s="19">
        <f>HLOOKUP(AA$9,'[1]Prog Total'!$D$5:$BF$39,$A35,0)</f>
        <v>117.47049999999999</v>
      </c>
      <c r="AB35" s="19">
        <f>HLOOKUP(AB$9,'[1]Prog Total'!$D$5:$BF$39,$A35,0)</f>
        <v>400</v>
      </c>
      <c r="AC35" s="19">
        <f>HLOOKUP(AC$9,'[1]Prog Total'!$D$5:$BF$39,$A35,0)</f>
        <v>1200</v>
      </c>
      <c r="AD35" s="19">
        <f>HLOOKUP(AD$9,'[1]Prog Total'!$D$5:$BF$39,$A35,0)</f>
        <v>2400.0008999999995</v>
      </c>
      <c r="AE35" s="19">
        <f>HLOOKUP(AE$9,'[1]Prog Total'!$D$5:$BF$39,$A35,0)</f>
        <v>0</v>
      </c>
      <c r="AF35" s="19">
        <f>HLOOKUP(AF$9,'[1]Prog Total'!$D$5:$BF$39,$A35,0)</f>
        <v>740</v>
      </c>
      <c r="AG35" s="19">
        <f>HLOOKUP(AG$9,'[1]Prog Total'!$D$5:$BF$39,$A35,0)</f>
        <v>296.44130000000001</v>
      </c>
      <c r="AH35" s="19">
        <f>HLOOKUP(AH$9,'[1]Prog Total'!$D$5:$BF$39,$A35,0)</f>
        <v>3000.0000000000132</v>
      </c>
      <c r="AI35" s="19">
        <f>HLOOKUP(AI$9,'[1]Prog Total'!$D$5:$BF$39,$A35,0)</f>
        <v>232.4392</v>
      </c>
      <c r="AJ35" s="19">
        <f>HLOOKUP(AJ$9,'[1]Prog Total'!$D$5:$BF$39,$A35,0)</f>
        <v>904.25339999999983</v>
      </c>
      <c r="AK35" s="19">
        <f>HLOOKUP(AK$9,'[1]Prog Total'!$D$5:$BF$39,$A35,0)</f>
        <v>0</v>
      </c>
      <c r="AL35" s="19">
        <f>HLOOKUP(AL$9,'[1]Prog Total'!$D$5:$BF$39,$A35,0)</f>
        <v>166.4975</v>
      </c>
      <c r="AM35" s="19">
        <f>HLOOKUP(AM$9,'[1]Prog Total'!$D$5:$BF$39,$A35,0)</f>
        <v>499.16919999999993</v>
      </c>
      <c r="AN35" s="19">
        <f>HLOOKUP(AN$9,'[1]Prog Total'!$D$5:$BF$39,$A35,0)</f>
        <v>230.19880000000001</v>
      </c>
      <c r="AO35" s="19">
        <f>HLOOKUP(AO$9,'[1]Prog Total'!$D$5:$BF$39,$A35,0)</f>
        <v>37.997500000000002</v>
      </c>
      <c r="AP35" s="19">
        <f>HLOOKUP(AP$9,'[1]Prog Total'!$D$5:$BF$39,$A35,0)</f>
        <v>231.69879999999998</v>
      </c>
      <c r="AQ35" s="19">
        <f>HLOOKUP(AQ$9,'[1]Prog Total'!$D$5:$BF$39,$A35,0)</f>
        <v>80.196699999999993</v>
      </c>
      <c r="AR35" s="19">
        <f>HLOOKUP(AR$9,'[1]Prog Total'!$D$5:$BF$39,$A35,0)</f>
        <v>26.095399999999998</v>
      </c>
      <c r="AS35" s="19">
        <f>HLOOKUP(AS$9,'[1]Prog Total'!$D$5:$BF$39,$A35,0)</f>
        <v>200.50089999999997</v>
      </c>
      <c r="AT35" s="19">
        <f>HLOOKUP(AT$9,'[1]Prog Total'!$D$5:$BF$39,$A35,0)</f>
        <v>255.69659999999996</v>
      </c>
      <c r="AU35" s="19">
        <f>HLOOKUP(AU$9,'[1]Prog Total'!$D$5:$BF$39,$A35,0)</f>
        <v>177.90999999999997</v>
      </c>
      <c r="AV35" s="19">
        <f>HLOOKUP(AV$9,'[1]Prog Total'!$D$5:$BF$39,$A35,0)</f>
        <v>9.4111999999999991</v>
      </c>
      <c r="AW35" s="19">
        <f>HLOOKUP(AW$9,'[1]Prog Total'!$D$5:$BF$39,$A35,0)</f>
        <v>160.63290000000001</v>
      </c>
      <c r="AX35" s="19">
        <f>HLOOKUP(AX$9,'[1]Prog Total'!$D$5:$BF$39,$A35,0)</f>
        <v>335.68539999999996</v>
      </c>
      <c r="AY35" s="19">
        <f>HLOOKUP(AY$9,'[1]Prog Total'!$D$5:$BF$39,$A35,0)</f>
        <v>757.45959999999991</v>
      </c>
      <c r="AZ35" s="19">
        <f>HLOOKUP(AZ$9,'[1]Prog Total'!$D$5:$BF$39,$A35,0)</f>
        <v>700.00009999999997</v>
      </c>
      <c r="BA35" s="19">
        <f t="shared" si="0"/>
        <v>21471.673400000007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45926</v>
      </c>
      <c r="C36" s="34">
        <f>HLOOKUP(C$9,'[1]Prog Total'!$D$5:$BF$39,$A36,0)</f>
        <v>0</v>
      </c>
      <c r="D36" s="34">
        <f>HLOOKUP(D$9,'[1]Prog Total'!$D$5:$BF$39,$A36,0)</f>
        <v>134.73169999999999</v>
      </c>
      <c r="E36" s="34">
        <f>HLOOKUP(E$9,'[1]Prog Total'!$D$5:$BF$39,$A36,0)</f>
        <v>0</v>
      </c>
      <c r="F36" s="34">
        <f>HLOOKUP(F$9,'[1]Prog Total'!$D$5:$BF$39,$A36,0)</f>
        <v>1909.5016999999998</v>
      </c>
      <c r="G36" s="34">
        <f>HLOOKUP(G$9,'[1]Prog Total'!$D$5:$BF$39,$A36,0)</f>
        <v>0.29749999999999999</v>
      </c>
      <c r="H36" s="34">
        <f>HLOOKUP(H$9,'[1]Prog Total'!$D$5:$BF$39,$A36,0)</f>
        <v>72.723799999999997</v>
      </c>
      <c r="I36" s="34">
        <f>HLOOKUP(I$9,'[1]Prog Total'!$D$5:$BF$39,$A36,0)</f>
        <v>66.619199999999992</v>
      </c>
      <c r="J36" s="34">
        <f>HLOOKUP(J$9,'[1]Prog Total'!$D$5:$BF$39,$A36,0)</f>
        <v>216.20459999999997</v>
      </c>
      <c r="K36" s="34">
        <f>HLOOKUP(K$9,'[1]Prog Total'!$D$5:$BF$39,$A36,0)</f>
        <v>54.302899999999994</v>
      </c>
      <c r="L36" s="34">
        <f>HLOOKUP(L$9,'[1]Prog Total'!$D$5:$BF$39,$A36,0)</f>
        <v>218.57549999999998</v>
      </c>
      <c r="M36" s="34">
        <f>HLOOKUP(M$9,'[1]Prog Total'!$D$5:$BF$39,$A36,0)</f>
        <v>284.50839999999999</v>
      </c>
      <c r="N36" s="34">
        <f>HLOOKUP(N$9,'[1]Prog Total'!$D$5:$BF$39,$A36,0)</f>
        <v>1172.6922</v>
      </c>
      <c r="O36" s="34">
        <f>HLOOKUP(O$9,'[1]Prog Total'!$D$5:$BF$39,$A36,0)</f>
        <v>1030.1137999999999</v>
      </c>
      <c r="P36" s="34">
        <f>HLOOKUP(P$9,'[1]Prog Total'!$D$5:$BF$39,$A36,0)</f>
        <v>498.00079999999997</v>
      </c>
      <c r="Q36" s="34">
        <f>HLOOKUP(Q$9,'[1]Prog Total'!$D$5:$BF$39,$A36,0)</f>
        <v>777.66919999999993</v>
      </c>
      <c r="R36" s="34">
        <f>HLOOKUP(R$9,'[1]Prog Total'!$D$5:$BF$39,$A36,0)</f>
        <v>527.57459999999992</v>
      </c>
      <c r="S36" s="34">
        <f>HLOOKUP(S$9,'[1]Prog Total'!$D$5:$BF$39,$A36,0)</f>
        <v>452.04129999999998</v>
      </c>
      <c r="T36" s="34">
        <f>HLOOKUP(T$9,'[1]Prog Total'!$D$5:$BF$39,$A36,0)</f>
        <v>330.25289999999995</v>
      </c>
      <c r="U36" s="34">
        <f>HLOOKUP(U$9,'[1]Prog Total'!$D$5:$BF$39,$A36,0)</f>
        <v>173.13879999999997</v>
      </c>
      <c r="V36" s="34">
        <f>HLOOKUP(V$9,'[1]Prog Total'!$D$5:$BF$39,$A36,0)</f>
        <v>40</v>
      </c>
      <c r="W36" s="34">
        <f>HLOOKUP(W$9,'[1]Prog Total'!$D$5:$BF$39,$A36,0)</f>
        <v>28.7971</v>
      </c>
      <c r="X36" s="34">
        <f>HLOOKUP(X$9,'[1]Prog Total'!$D$5:$BF$39,$A36,0)</f>
        <v>351.41909999999996</v>
      </c>
      <c r="Y36" s="34">
        <f>HLOOKUP(Y$9,'[1]Prog Total'!$D$5:$BF$39,$A36,0)</f>
        <v>297.94539999999995</v>
      </c>
      <c r="Z36" s="34">
        <f>HLOOKUP(Z$9,'[1]Prog Total'!$D$5:$BF$39,$A36,0)</f>
        <v>28.118300000000001</v>
      </c>
      <c r="AA36" s="34">
        <f>HLOOKUP(AA$9,'[1]Prog Total'!$D$5:$BF$39,$A36,0)</f>
        <v>117.8275</v>
      </c>
      <c r="AB36" s="34">
        <f>HLOOKUP(AB$9,'[1]Prog Total'!$D$5:$BF$39,$A36,0)</f>
        <v>400</v>
      </c>
      <c r="AC36" s="34">
        <f>HLOOKUP(AC$9,'[1]Prog Total'!$D$5:$BF$39,$A36,0)</f>
        <v>1250.0003999999999</v>
      </c>
      <c r="AD36" s="34">
        <f>HLOOKUP(AD$9,'[1]Prog Total'!$D$5:$BF$39,$A36,0)</f>
        <v>2349.9996000000001</v>
      </c>
      <c r="AE36" s="34">
        <f>HLOOKUP(AE$9,'[1]Prog Total'!$D$5:$BF$39,$A36,0)</f>
        <v>0</v>
      </c>
      <c r="AF36" s="34">
        <f>HLOOKUP(AF$9,'[1]Prog Total'!$D$5:$BF$39,$A36,0)</f>
        <v>740</v>
      </c>
      <c r="AG36" s="34">
        <f>HLOOKUP(AG$9,'[1]Prog Total'!$D$5:$BF$39,$A36,0)</f>
        <v>293.3963</v>
      </c>
      <c r="AH36" s="34">
        <f>HLOOKUP(AH$9,'[1]Prog Total'!$D$5:$BF$39,$A36,0)</f>
        <v>2999.9999999999995</v>
      </c>
      <c r="AI36" s="34">
        <f>HLOOKUP(AI$9,'[1]Prog Total'!$D$5:$BF$39,$A36,0)</f>
        <v>257.74630000000002</v>
      </c>
      <c r="AJ36" s="34">
        <f>HLOOKUP(AJ$9,'[1]Prog Total'!$D$5:$BF$39,$A36,0)</f>
        <v>889.17669999999987</v>
      </c>
      <c r="AK36" s="34">
        <f>HLOOKUP(AK$9,'[1]Prog Total'!$D$5:$BF$39,$A36,0)</f>
        <v>0</v>
      </c>
      <c r="AL36" s="34">
        <f>HLOOKUP(AL$9,'[1]Prog Total'!$D$5:$BF$39,$A36,0)</f>
        <v>158.4992</v>
      </c>
      <c r="AM36" s="34">
        <f>HLOOKUP(AM$9,'[1]Prog Total'!$D$5:$BF$39,$A36,0)</f>
        <v>474.55380000000002</v>
      </c>
      <c r="AN36" s="34">
        <f>HLOOKUP(AN$9,'[1]Prog Total'!$D$5:$BF$39,$A36,0)</f>
        <v>219.4983</v>
      </c>
      <c r="AO36" s="34">
        <f>HLOOKUP(AO$9,'[1]Prog Total'!$D$5:$BF$39,$A36,0)</f>
        <v>34.199099999999994</v>
      </c>
      <c r="AP36" s="34">
        <f>HLOOKUP(AP$9,'[1]Prog Total'!$D$5:$BF$39,$A36,0)</f>
        <v>231.9992</v>
      </c>
      <c r="AQ36" s="34">
        <f>HLOOKUP(AQ$9,'[1]Prog Total'!$D$5:$BF$39,$A36,0)</f>
        <v>80.99499999999999</v>
      </c>
      <c r="AR36" s="34">
        <f>HLOOKUP(AR$9,'[1]Prog Total'!$D$5:$BF$39,$A36,0)</f>
        <v>30.996699999999997</v>
      </c>
      <c r="AS36" s="34">
        <f>HLOOKUP(AS$9,'[1]Prog Total'!$D$5:$BF$39,$A36,0)</f>
        <v>199.39499999999998</v>
      </c>
      <c r="AT36" s="34">
        <f>HLOOKUP(AT$9,'[1]Prog Total'!$D$5:$BF$39,$A36,0)</f>
        <v>257.79419999999999</v>
      </c>
      <c r="AU36" s="34">
        <f>HLOOKUP(AU$9,'[1]Prog Total'!$D$5:$BF$39,$A36,0)</f>
        <v>180.29329999999999</v>
      </c>
      <c r="AV36" s="34">
        <f>HLOOKUP(AV$9,'[1]Prog Total'!$D$5:$BF$39,$A36,0)</f>
        <v>8.7429999999999986</v>
      </c>
      <c r="AW36" s="34">
        <f>HLOOKUP(AW$9,'[1]Prog Total'!$D$5:$BF$39,$A36,0)</f>
        <v>167.6746</v>
      </c>
      <c r="AX36" s="34">
        <f>HLOOKUP(AX$9,'[1]Prog Total'!$D$5:$BF$39,$A36,0)</f>
        <v>308.69289999999995</v>
      </c>
      <c r="AY36" s="34">
        <f>HLOOKUP(AY$9,'[1]Prog Total'!$D$5:$BF$39,$A36,0)</f>
        <v>697.59709999999995</v>
      </c>
      <c r="AZ36" s="34">
        <f>HLOOKUP(AZ$9,'[1]Prog Total'!$D$5:$BF$39,$A36,0)</f>
        <v>699.99959999999987</v>
      </c>
      <c r="BA36" s="19">
        <f t="shared" si="0"/>
        <v>21714.306599999993</v>
      </c>
    </row>
    <row r="37" spans="1:60">
      <c r="A37" s="42">
        <v>31</v>
      </c>
      <c r="B37" s="18">
        <f t="shared" si="1"/>
        <v>45927</v>
      </c>
      <c r="C37" s="19">
        <f>HLOOKUP(C$9,'[1]Prog Total'!$D$5:$BF$39,$A37,0)</f>
        <v>0</v>
      </c>
      <c r="D37" s="19">
        <f>HLOOKUP(D$9,'[1]Prog Total'!$D$5:$BF$39,$A37,0)</f>
        <v>58.798000000000002</v>
      </c>
      <c r="E37" s="19">
        <f>HLOOKUP(E$9,'[1]Prog Total'!$D$5:$BF$39,$A37,0)</f>
        <v>0</v>
      </c>
      <c r="F37" s="19">
        <f>HLOOKUP(F$9,'[1]Prog Total'!$D$5:$BF$39,$A37,0)</f>
        <v>460.29799999999994</v>
      </c>
      <c r="G37" s="19">
        <f>HLOOKUP(G$9,'[1]Prog Total'!$D$5:$BF$39,$A37,0)</f>
        <v>0.2742</v>
      </c>
      <c r="H37" s="19">
        <f>HLOOKUP(H$9,'[1]Prog Total'!$D$5:$BF$39,$A37,0)</f>
        <v>40.194199999999995</v>
      </c>
      <c r="I37" s="19">
        <f>HLOOKUP(I$9,'[1]Prog Total'!$D$5:$BF$39,$A37,0)</f>
        <v>64.238299999999995</v>
      </c>
      <c r="J37" s="19">
        <f>HLOOKUP(J$9,'[1]Prog Total'!$D$5:$BF$39,$A37,0)</f>
        <v>181.74289999999999</v>
      </c>
      <c r="K37" s="19">
        <f>HLOOKUP(K$9,'[1]Prog Total'!$D$5:$BF$39,$A37,0)</f>
        <v>52.229199999999999</v>
      </c>
      <c r="L37" s="19">
        <f>HLOOKUP(L$9,'[1]Prog Total'!$D$5:$BF$39,$A37,0)</f>
        <v>194.41089999999997</v>
      </c>
      <c r="M37" s="19">
        <f>HLOOKUP(M$9,'[1]Prog Total'!$D$5:$BF$39,$A37,0)</f>
        <v>274.82220000000001</v>
      </c>
      <c r="N37" s="19">
        <f>HLOOKUP(N$9,'[1]Prog Total'!$D$5:$BF$39,$A37,0)</f>
        <v>1180.4575</v>
      </c>
      <c r="O37" s="19">
        <f>HLOOKUP(O$9,'[1]Prog Total'!$D$5:$BF$39,$A37,0)</f>
        <v>1010.8449999999999</v>
      </c>
      <c r="P37" s="19">
        <f>HLOOKUP(P$9,'[1]Prog Total'!$D$5:$BF$39,$A37,0)</f>
        <v>570</v>
      </c>
      <c r="Q37" s="19">
        <f>HLOOKUP(Q$9,'[1]Prog Total'!$D$5:$BF$39,$A37,0)</f>
        <v>758.00249999999983</v>
      </c>
      <c r="R37" s="19">
        <f>HLOOKUP(R$9,'[1]Prog Total'!$D$5:$BF$39,$A37,0)</f>
        <v>460.87829999999991</v>
      </c>
      <c r="S37" s="19">
        <f>HLOOKUP(S$9,'[1]Prog Total'!$D$5:$BF$39,$A37,0)</f>
        <v>445.75129999999996</v>
      </c>
      <c r="T37" s="19">
        <f>HLOOKUP(T$9,'[1]Prog Total'!$D$5:$BF$39,$A37,0)</f>
        <v>290.49829999999997</v>
      </c>
      <c r="U37" s="19">
        <f>HLOOKUP(U$9,'[1]Prog Total'!$D$5:$BF$39,$A37,0)</f>
        <v>135.80879999999999</v>
      </c>
      <c r="V37" s="19">
        <f>HLOOKUP(V$9,'[1]Prog Total'!$D$5:$BF$39,$A37,0)</f>
        <v>31.999600000000001</v>
      </c>
      <c r="W37" s="19">
        <f>HLOOKUP(W$9,'[1]Prog Total'!$D$5:$BF$39,$A37,0)</f>
        <v>25.554199999999998</v>
      </c>
      <c r="X37" s="19">
        <f>HLOOKUP(X$9,'[1]Prog Total'!$D$5:$BF$39,$A37,0)</f>
        <v>340.28379999999999</v>
      </c>
      <c r="Y37" s="19">
        <f>HLOOKUP(Y$9,'[1]Prog Total'!$D$5:$BF$39,$A37,0)</f>
        <v>229.82579999999996</v>
      </c>
      <c r="Z37" s="19">
        <f>HLOOKUP(Z$9,'[1]Prog Total'!$D$5:$BF$39,$A37,0)</f>
        <v>71.786699999999996</v>
      </c>
      <c r="AA37" s="19">
        <f>HLOOKUP(AA$9,'[1]Prog Total'!$D$5:$BF$39,$A37,0)</f>
        <v>114.84419999999999</v>
      </c>
      <c r="AB37" s="19">
        <f>HLOOKUP(AB$9,'[1]Prog Total'!$D$5:$BF$39,$A37,0)</f>
        <v>410.00129999999996</v>
      </c>
      <c r="AC37" s="19">
        <f>HLOOKUP(AC$9,'[1]Prog Total'!$D$5:$BF$39,$A37,0)</f>
        <v>1200</v>
      </c>
      <c r="AD37" s="19">
        <f>HLOOKUP(AD$9,'[1]Prog Total'!$D$5:$BF$39,$A37,0)</f>
        <v>2300</v>
      </c>
      <c r="AE37" s="19">
        <f>HLOOKUP(AE$9,'[1]Prog Total'!$D$5:$BF$39,$A37,0)</f>
        <v>0</v>
      </c>
      <c r="AF37" s="19">
        <f>HLOOKUP(AF$9,'[1]Prog Total'!$D$5:$BF$39,$A37,0)</f>
        <v>820.0012999999999</v>
      </c>
      <c r="AG37" s="19">
        <f>HLOOKUP(AG$9,'[1]Prog Total'!$D$5:$BF$39,$A37,0)</f>
        <v>268.73</v>
      </c>
      <c r="AH37" s="19">
        <f>HLOOKUP(AH$9,'[1]Prog Total'!$D$5:$BF$39,$A37,0)</f>
        <v>1999.9999999999998</v>
      </c>
      <c r="AI37" s="19">
        <f>HLOOKUP(AI$9,'[1]Prog Total'!$D$5:$BF$39,$A37,0)</f>
        <v>231.97</v>
      </c>
      <c r="AJ37" s="19">
        <f>HLOOKUP(AJ$9,'[1]Prog Total'!$D$5:$BF$39,$A37,0)</f>
        <v>778.97579999999994</v>
      </c>
      <c r="AK37" s="19">
        <f>HLOOKUP(AK$9,'[1]Prog Total'!$D$5:$BF$39,$A37,0)</f>
        <v>0</v>
      </c>
      <c r="AL37" s="19">
        <f>HLOOKUP(AL$9,'[1]Prog Total'!$D$5:$BF$39,$A37,0)</f>
        <v>84.997900000000001</v>
      </c>
      <c r="AM37" s="19">
        <f>HLOOKUP(AM$9,'[1]Prog Total'!$D$5:$BF$39,$A37,0)</f>
        <v>404.53709999999995</v>
      </c>
      <c r="AN37" s="19">
        <f>HLOOKUP(AN$9,'[1]Prog Total'!$D$5:$BF$39,$A37,0)</f>
        <v>126.99789999999999</v>
      </c>
      <c r="AO37" s="19">
        <f>HLOOKUP(AO$9,'[1]Prog Total'!$D$5:$BF$39,$A37,0)</f>
        <v>22.499599999999997</v>
      </c>
      <c r="AP37" s="19">
        <f>HLOOKUP(AP$9,'[1]Prog Total'!$D$5:$BF$39,$A37,0)</f>
        <v>230.4975</v>
      </c>
      <c r="AQ37" s="19">
        <f>HLOOKUP(AQ$9,'[1]Prog Total'!$D$5:$BF$39,$A37,0)</f>
        <v>64.695399999999992</v>
      </c>
      <c r="AR37" s="19">
        <f>HLOOKUP(AR$9,'[1]Prog Total'!$D$5:$BF$39,$A37,0)</f>
        <v>17.996700000000001</v>
      </c>
      <c r="AS37" s="19">
        <f>HLOOKUP(AS$9,'[1]Prog Total'!$D$5:$BF$39,$A37,0)</f>
        <v>191.09550000000002</v>
      </c>
      <c r="AT37" s="19">
        <f>HLOOKUP(AT$9,'[1]Prog Total'!$D$5:$BF$39,$A37,0)</f>
        <v>248.99869999999999</v>
      </c>
      <c r="AU37" s="19">
        <f>HLOOKUP(AU$9,'[1]Prog Total'!$D$5:$BF$39,$A37,0)</f>
        <v>90.995099999999994</v>
      </c>
      <c r="AV37" s="19">
        <f>HLOOKUP(AV$9,'[1]Prog Total'!$D$5:$BF$39,$A37,0)</f>
        <v>4.3978999999999999</v>
      </c>
      <c r="AW37" s="19">
        <f>HLOOKUP(AW$9,'[1]Prog Total'!$D$5:$BF$39,$A37,0)</f>
        <v>135.6842</v>
      </c>
      <c r="AX37" s="19">
        <f>HLOOKUP(AX$9,'[1]Prog Total'!$D$5:$BF$39,$A37,0)</f>
        <v>248.22380000000001</v>
      </c>
      <c r="AY37" s="19">
        <f>HLOOKUP(AY$9,'[1]Prog Total'!$D$5:$BF$39,$A37,0)</f>
        <v>675.74540000000002</v>
      </c>
      <c r="AZ37" s="19">
        <f>HLOOKUP(AZ$9,'[1]Prog Total'!$D$5:$BF$39,$A37,0)</f>
        <v>700.00009999999997</v>
      </c>
      <c r="BA37" s="19">
        <f t="shared" si="0"/>
        <v>18250.585099999997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45928</v>
      </c>
      <c r="C38" s="34">
        <f>HLOOKUP(C$9,'[1]Prog Total'!$D$5:$BF$39,$A38,0)</f>
        <v>0</v>
      </c>
      <c r="D38" s="34">
        <f>HLOOKUP(D$9,'[1]Prog Total'!$D$5:$BF$39,$A38,0)</f>
        <v>103.66919999999999</v>
      </c>
      <c r="E38" s="34">
        <f>HLOOKUP(E$9,'[1]Prog Total'!$D$5:$BF$39,$A38,0)</f>
        <v>0</v>
      </c>
      <c r="F38" s="34">
        <f>HLOOKUP(F$9,'[1]Prog Total'!$D$5:$BF$39,$A38,0)</f>
        <v>465.00040000000001</v>
      </c>
      <c r="G38" s="34">
        <f>HLOOKUP(G$9,'[1]Prog Total'!$D$5:$BF$39,$A38,0)</f>
        <v>0.29749999999999999</v>
      </c>
      <c r="H38" s="34">
        <f>HLOOKUP(H$9,'[1]Prog Total'!$D$5:$BF$39,$A38,0)</f>
        <v>66.847599999999986</v>
      </c>
      <c r="I38" s="34">
        <f>HLOOKUP(I$9,'[1]Prog Total'!$D$5:$BF$39,$A38,0)</f>
        <v>46.921300000000002</v>
      </c>
      <c r="J38" s="34">
        <f>HLOOKUP(J$9,'[1]Prog Total'!$D$5:$BF$39,$A38,0)</f>
        <v>149.80669999999998</v>
      </c>
      <c r="K38" s="34">
        <f>HLOOKUP(K$9,'[1]Prog Total'!$D$5:$BF$39,$A38,0)</f>
        <v>49.402900000000002</v>
      </c>
      <c r="L38" s="34">
        <f>HLOOKUP(L$9,'[1]Prog Total'!$D$5:$BF$39,$A38,0)</f>
        <v>164.72419999999997</v>
      </c>
      <c r="M38" s="34">
        <f>HLOOKUP(M$9,'[1]Prog Total'!$D$5:$BF$39,$A38,0)</f>
        <v>263.09289999999999</v>
      </c>
      <c r="N38" s="34">
        <f>HLOOKUP(N$9,'[1]Prog Total'!$D$5:$BF$39,$A38,0)</f>
        <v>1159.4749999999999</v>
      </c>
      <c r="O38" s="34">
        <f>HLOOKUP(O$9,'[1]Prog Total'!$D$5:$BF$39,$A38,0)</f>
        <v>929.62379999999996</v>
      </c>
      <c r="P38" s="34">
        <f>HLOOKUP(P$9,'[1]Prog Total'!$D$5:$BF$39,$A38,0)</f>
        <v>494.99829999999997</v>
      </c>
      <c r="Q38" s="34">
        <f>HLOOKUP(Q$9,'[1]Prog Total'!$D$5:$BF$39,$A38,0)</f>
        <v>690.00419999999997</v>
      </c>
      <c r="R38" s="34">
        <f>HLOOKUP(R$9,'[1]Prog Total'!$D$5:$BF$39,$A38,0)</f>
        <v>448.87329999999992</v>
      </c>
      <c r="S38" s="34">
        <f>HLOOKUP(S$9,'[1]Prog Total'!$D$5:$BF$39,$A38,0)</f>
        <v>455.99999999999994</v>
      </c>
      <c r="T38" s="34">
        <f>HLOOKUP(T$9,'[1]Prog Total'!$D$5:$BF$39,$A38,0)</f>
        <v>173.81130000000002</v>
      </c>
      <c r="U38" s="34">
        <f>HLOOKUP(U$9,'[1]Prog Total'!$D$5:$BF$39,$A38,0)</f>
        <v>66.001300000000001</v>
      </c>
      <c r="V38" s="34">
        <f>HLOOKUP(V$9,'[1]Prog Total'!$D$5:$BF$39,$A38,0)</f>
        <v>14.0017</v>
      </c>
      <c r="W38" s="34">
        <f>HLOOKUP(W$9,'[1]Prog Total'!$D$5:$BF$39,$A38,0)</f>
        <v>9.0525000000000002</v>
      </c>
      <c r="X38" s="34">
        <f>HLOOKUP(X$9,'[1]Prog Total'!$D$5:$BF$39,$A38,0)</f>
        <v>314.78669999999994</v>
      </c>
      <c r="Y38" s="34">
        <f>HLOOKUP(Y$9,'[1]Prog Total'!$D$5:$BF$39,$A38,0)</f>
        <v>181.93539999999999</v>
      </c>
      <c r="Z38" s="34">
        <f>HLOOKUP(Z$9,'[1]Prog Total'!$D$5:$BF$39,$A38,0)</f>
        <v>32.023800000000001</v>
      </c>
      <c r="AA38" s="34">
        <f>HLOOKUP(AA$9,'[1]Prog Total'!$D$5:$BF$39,$A38,0)</f>
        <v>113.4867</v>
      </c>
      <c r="AB38" s="34">
        <f>HLOOKUP(AB$9,'[1]Prog Total'!$D$5:$BF$39,$A38,0)</f>
        <v>410</v>
      </c>
      <c r="AC38" s="34">
        <f>HLOOKUP(AC$9,'[1]Prog Total'!$D$5:$BF$39,$A38,0)</f>
        <v>1200</v>
      </c>
      <c r="AD38" s="34">
        <f>HLOOKUP(AD$9,'[1]Prog Total'!$D$5:$BF$39,$A38,0)</f>
        <v>2300.0000999999997</v>
      </c>
      <c r="AE38" s="34">
        <f>HLOOKUP(AE$9,'[1]Prog Total'!$D$5:$BF$39,$A38,0)</f>
        <v>0</v>
      </c>
      <c r="AF38" s="34">
        <f>HLOOKUP(AF$9,'[1]Prog Total'!$D$5:$BF$39,$A38,0)</f>
        <v>2490</v>
      </c>
      <c r="AG38" s="34">
        <f>HLOOKUP(AG$9,'[1]Prog Total'!$D$5:$BF$39,$A38,0)</f>
        <v>242.48289999999997</v>
      </c>
      <c r="AH38" s="34">
        <f>HLOOKUP(AH$9,'[1]Prog Total'!$D$5:$BF$39,$A38,0)</f>
        <v>1999.9999999999998</v>
      </c>
      <c r="AI38" s="34">
        <f>HLOOKUP(AI$9,'[1]Prog Total'!$D$5:$BF$39,$A38,0)</f>
        <v>199.53629999999998</v>
      </c>
      <c r="AJ38" s="34">
        <f>HLOOKUP(AJ$9,'[1]Prog Total'!$D$5:$BF$39,$A38,0)</f>
        <v>745.67960000000005</v>
      </c>
      <c r="AK38" s="34">
        <f>HLOOKUP(AK$9,'[1]Prog Total'!$D$5:$BF$39,$A38,0)</f>
        <v>0</v>
      </c>
      <c r="AL38" s="34">
        <f>HLOOKUP(AL$9,'[1]Prog Total'!$D$5:$BF$39,$A38,0)</f>
        <v>55.797899999999998</v>
      </c>
      <c r="AM38" s="34">
        <f>HLOOKUP(AM$9,'[1]Prog Total'!$D$5:$BF$39,$A38,0)</f>
        <v>327.7088</v>
      </c>
      <c r="AN38" s="34">
        <f>HLOOKUP(AN$9,'[1]Prog Total'!$D$5:$BF$39,$A38,0)</f>
        <v>69.497500000000002</v>
      </c>
      <c r="AO38" s="34">
        <f>HLOOKUP(AO$9,'[1]Prog Total'!$D$5:$BF$39,$A38,0)</f>
        <v>10.6975</v>
      </c>
      <c r="AP38" s="34">
        <f>HLOOKUP(AP$9,'[1]Prog Total'!$D$5:$BF$39,$A38,0)</f>
        <v>228.9983</v>
      </c>
      <c r="AQ38" s="34">
        <f>HLOOKUP(AQ$9,'[1]Prog Total'!$D$5:$BF$39,$A38,0)</f>
        <v>50.796700000000001</v>
      </c>
      <c r="AR38" s="34">
        <f>HLOOKUP(AR$9,'[1]Prog Total'!$D$5:$BF$39,$A38,0)</f>
        <v>13.496699999999999</v>
      </c>
      <c r="AS38" s="34">
        <f>HLOOKUP(AS$9,'[1]Prog Total'!$D$5:$BF$39,$A38,0)</f>
        <v>186.39419999999998</v>
      </c>
      <c r="AT38" s="34">
        <f>HLOOKUP(AT$9,'[1]Prog Total'!$D$5:$BF$39,$A38,0)</f>
        <v>252.49459999999999</v>
      </c>
      <c r="AU38" s="34">
        <f>HLOOKUP(AU$9,'[1]Prog Total'!$D$5:$BF$39,$A38,0)</f>
        <v>50.671199999999999</v>
      </c>
      <c r="AV38" s="34">
        <f>HLOOKUP(AV$9,'[1]Prog Total'!$D$5:$BF$39,$A38,0)</f>
        <v>2.0966999999999998</v>
      </c>
      <c r="AW38" s="34">
        <f>HLOOKUP(AW$9,'[1]Prog Total'!$D$5:$BF$39,$A38,0)</f>
        <v>119.9892</v>
      </c>
      <c r="AX38" s="34">
        <f>HLOOKUP(AX$9,'[1]Prog Total'!$D$5:$BF$39,$A38,0)</f>
        <v>226.18260000000001</v>
      </c>
      <c r="AY38" s="34">
        <f>HLOOKUP(AY$9,'[1]Prog Total'!$D$5:$BF$39,$A38,0)</f>
        <v>639.04669999999999</v>
      </c>
      <c r="AZ38" s="34">
        <f>HLOOKUP(AZ$9,'[1]Prog Total'!$D$5:$BF$39,$A38,0)</f>
        <v>699.99999999999989</v>
      </c>
      <c r="BA38" s="19">
        <f t="shared" si="0"/>
        <v>18915.404199999994</v>
      </c>
    </row>
    <row r="39" spans="1:60">
      <c r="A39" s="41">
        <v>33</v>
      </c>
      <c r="B39" s="18">
        <f t="shared" si="1"/>
        <v>45929</v>
      </c>
      <c r="C39" s="19">
        <f>HLOOKUP(C$9,'[1]Prog Total'!$D$5:$BF$39,$A39,0)</f>
        <v>0</v>
      </c>
      <c r="D39" s="19">
        <f>HLOOKUP(D$9,'[1]Prog Total'!$D$5:$BF$39,$A39,0)</f>
        <v>95.068299999999994</v>
      </c>
      <c r="E39" s="19">
        <f>HLOOKUP(E$9,'[1]Prog Total'!$D$5:$BF$39,$A39,0)</f>
        <v>0</v>
      </c>
      <c r="F39" s="19">
        <f>HLOOKUP(F$9,'[1]Prog Total'!$D$5:$BF$39,$A39,0)</f>
        <v>410.00079999999997</v>
      </c>
      <c r="G39" s="19">
        <f>HLOOKUP(G$9,'[1]Prog Total'!$D$5:$BF$39,$A39,0)</f>
        <v>0.27999999999999997</v>
      </c>
      <c r="H39" s="19">
        <f>HLOOKUP(H$9,'[1]Prog Total'!$D$5:$BF$39,$A39,0)</f>
        <v>66.214699999999993</v>
      </c>
      <c r="I39" s="19">
        <f>HLOOKUP(I$9,'[1]Prog Total'!$D$5:$BF$39,$A39,0)</f>
        <v>67.750100000000003</v>
      </c>
      <c r="J39" s="19">
        <f>HLOOKUP(J$9,'[1]Prog Total'!$D$5:$BF$39,$A39,0)</f>
        <v>167.54000000000002</v>
      </c>
      <c r="K39" s="19">
        <f>HLOOKUP(K$9,'[1]Prog Total'!$D$5:$BF$39,$A39,0)</f>
        <v>56.47</v>
      </c>
      <c r="L39" s="19">
        <f>HLOOKUP(L$9,'[1]Prog Total'!$D$5:$BF$39,$A39,0)</f>
        <v>253.3596</v>
      </c>
      <c r="M39" s="19">
        <f>HLOOKUP(M$9,'[1]Prog Total'!$D$5:$BF$39,$A39,0)</f>
        <v>298.66499999999996</v>
      </c>
      <c r="N39" s="19">
        <f>HLOOKUP(N$9,'[1]Prog Total'!$D$5:$BF$39,$A39,0)</f>
        <v>1139.8516000000002</v>
      </c>
      <c r="O39" s="19">
        <f>HLOOKUP(O$9,'[1]Prog Total'!$D$5:$BF$39,$A39,0)</f>
        <v>1037.5932999999998</v>
      </c>
      <c r="P39" s="19">
        <f>HLOOKUP(P$9,'[1]Prog Total'!$D$5:$BF$39,$A39,0)</f>
        <v>387.08879999999999</v>
      </c>
      <c r="Q39" s="19">
        <f>HLOOKUP(Q$9,'[1]Prog Total'!$D$5:$BF$39,$A39,0)</f>
        <v>726.00170000000003</v>
      </c>
      <c r="R39" s="19">
        <f>HLOOKUP(R$9,'[1]Prog Total'!$D$5:$BF$39,$A39,0)</f>
        <v>517.94380000000001</v>
      </c>
      <c r="S39" s="19">
        <f>HLOOKUP(S$9,'[1]Prog Total'!$D$5:$BF$39,$A39,0)</f>
        <v>453.98009999999999</v>
      </c>
      <c r="T39" s="19">
        <f>HLOOKUP(T$9,'[1]Prog Total'!$D$5:$BF$39,$A39,0)</f>
        <v>297.69839999999999</v>
      </c>
      <c r="U39" s="19">
        <f>HLOOKUP(U$9,'[1]Prog Total'!$D$5:$BF$39,$A39,0)</f>
        <v>147.4246</v>
      </c>
      <c r="V39" s="19">
        <f>HLOOKUP(V$9,'[1]Prog Total'!$D$5:$BF$39,$A39,0)</f>
        <v>40.000899999999994</v>
      </c>
      <c r="W39" s="19">
        <f>HLOOKUP(W$9,'[1]Prog Total'!$D$5:$BF$39,$A39,0)</f>
        <v>20.098299999999998</v>
      </c>
      <c r="X39" s="19">
        <f>HLOOKUP(X$9,'[1]Prog Total'!$D$5:$BF$39,$A39,0)</f>
        <v>353.21579999999994</v>
      </c>
      <c r="Y39" s="19">
        <f>HLOOKUP(Y$9,'[1]Prog Total'!$D$5:$BF$39,$A39,0)</f>
        <v>275.16629999999998</v>
      </c>
      <c r="Z39" s="19">
        <f>HLOOKUP(Z$9,'[1]Prog Total'!$D$5:$BF$39,$A39,0)</f>
        <v>38.176299999999998</v>
      </c>
      <c r="AA39" s="19">
        <f>HLOOKUP(AA$9,'[1]Prog Total'!$D$5:$BF$39,$A39,0)</f>
        <v>116.29129999999999</v>
      </c>
      <c r="AB39" s="19">
        <f>HLOOKUP(AB$9,'[1]Prog Total'!$D$5:$BF$39,$A39,0)</f>
        <v>290.41669999999999</v>
      </c>
      <c r="AC39" s="19">
        <f>HLOOKUP(AC$9,'[1]Prog Total'!$D$5:$BF$39,$A39,0)</f>
        <v>1050.0007999999998</v>
      </c>
      <c r="AD39" s="19">
        <f>HLOOKUP(AD$9,'[1]Prog Total'!$D$5:$BF$39,$A39,0)</f>
        <v>2300</v>
      </c>
      <c r="AE39" s="19">
        <f>HLOOKUP(AE$9,'[1]Prog Total'!$D$5:$BF$39,$A39,0)</f>
        <v>0</v>
      </c>
      <c r="AF39" s="19">
        <f>HLOOKUP(AF$9,'[1]Prog Total'!$D$5:$BF$39,$A39,0)</f>
        <v>1490</v>
      </c>
      <c r="AG39" s="19">
        <f>HLOOKUP(AG$9,'[1]Prog Total'!$D$5:$BF$39,$A39,0)</f>
        <v>242.26419999999999</v>
      </c>
      <c r="AH39" s="19">
        <f>HLOOKUP(AH$9,'[1]Prog Total'!$D$5:$BF$39,$A39,0)</f>
        <v>1999.9999999999998</v>
      </c>
      <c r="AI39" s="19">
        <f>HLOOKUP(AI$9,'[1]Prog Total'!$D$5:$BF$39,$A39,0)</f>
        <v>221.89000000000001</v>
      </c>
      <c r="AJ39" s="19">
        <f>HLOOKUP(AJ$9,'[1]Prog Total'!$D$5:$BF$39,$A39,0)</f>
        <v>995.7296</v>
      </c>
      <c r="AK39" s="19">
        <f>HLOOKUP(AK$9,'[1]Prog Total'!$D$5:$BF$39,$A39,0)</f>
        <v>0</v>
      </c>
      <c r="AL39" s="19">
        <f>HLOOKUP(AL$9,'[1]Prog Total'!$D$5:$BF$39,$A39,0)</f>
        <v>155.99959999999999</v>
      </c>
      <c r="AM39" s="19">
        <f>HLOOKUP(AM$9,'[1]Prog Total'!$D$5:$BF$39,$A39,0)</f>
        <v>441.53499999999997</v>
      </c>
      <c r="AN39" s="19">
        <f>HLOOKUP(AN$9,'[1]Prog Total'!$D$5:$BF$39,$A39,0)</f>
        <v>217.59710000000001</v>
      </c>
      <c r="AO39" s="19">
        <f>HLOOKUP(AO$9,'[1]Prog Total'!$D$5:$BF$39,$A39,0)</f>
        <v>33.997499999999995</v>
      </c>
      <c r="AP39" s="19">
        <f>HLOOKUP(AP$9,'[1]Prog Total'!$D$5:$BF$39,$A39,0)</f>
        <v>231.59960000000001</v>
      </c>
      <c r="AQ39" s="19">
        <f>HLOOKUP(AQ$9,'[1]Prog Total'!$D$5:$BF$39,$A39,0)</f>
        <v>71.296700000000001</v>
      </c>
      <c r="AR39" s="19">
        <f>HLOOKUP(AR$9,'[1]Prog Total'!$D$5:$BF$39,$A39,0)</f>
        <v>15.995800000000001</v>
      </c>
      <c r="AS39" s="19">
        <f>HLOOKUP(AS$9,'[1]Prog Total'!$D$5:$BF$39,$A39,0)</f>
        <v>205.49709999999999</v>
      </c>
      <c r="AT39" s="19">
        <f>HLOOKUP(AT$9,'[1]Prog Total'!$D$5:$BF$39,$A39,0)</f>
        <v>255.69589999999999</v>
      </c>
      <c r="AU39" s="19">
        <f>HLOOKUP(AU$9,'[1]Prog Total'!$D$5:$BF$39,$A39,0)</f>
        <v>166.35999999999999</v>
      </c>
      <c r="AV39" s="19">
        <f>HLOOKUP(AV$9,'[1]Prog Total'!$D$5:$BF$39,$A39,0)</f>
        <v>7.7132999999999994</v>
      </c>
      <c r="AW39" s="19">
        <f>HLOOKUP(AW$9,'[1]Prog Total'!$D$5:$BF$39,$A39,0)</f>
        <v>153.26089999999999</v>
      </c>
      <c r="AX39" s="19">
        <f>HLOOKUP(AX$9,'[1]Prog Total'!$D$5:$BF$39,$A39,0)</f>
        <v>309.81799999999993</v>
      </c>
      <c r="AY39" s="19">
        <f>HLOOKUP(AY$9,'[1]Prog Total'!$D$5:$BF$39,$A39,0)</f>
        <v>743.5163</v>
      </c>
      <c r="AZ39" s="19">
        <f>HLOOKUP(AZ$9,'[1]Prog Total'!$D$5:$BF$39,$A39,0)</f>
        <v>649.99880000000007</v>
      </c>
      <c r="BA39" s="19">
        <f t="shared" si="0"/>
        <v>19216.062600000001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 t="shared" si="1"/>
        <v>45930</v>
      </c>
      <c r="C40" s="34">
        <f>HLOOKUP(C$9,'[1]Prog Total'!$D$5:$BF$39,$A40,0)</f>
        <v>0</v>
      </c>
      <c r="D40" s="34">
        <f>HLOOKUP(D$9,'[1]Prog Total'!$D$5:$BF$39,$A40,0)</f>
        <v>140.9992</v>
      </c>
      <c r="E40" s="34">
        <f>HLOOKUP(E$9,'[1]Prog Total'!$D$5:$BF$39,$A40,0)</f>
        <v>0</v>
      </c>
      <c r="F40" s="34">
        <f>HLOOKUP(F$9,'[1]Prog Total'!$D$5:$BF$39,$A40,0)</f>
        <v>431.00080000000003</v>
      </c>
      <c r="G40" s="34">
        <f>HLOOKUP(G$9,'[1]Prog Total'!$D$5:$BF$39,$A40,0)</f>
        <v>0.29749999999999999</v>
      </c>
      <c r="H40" s="34">
        <f>HLOOKUP(H$9,'[1]Prog Total'!$D$5:$BF$39,$A40,0)</f>
        <v>74.969200000000001</v>
      </c>
      <c r="I40" s="34">
        <f>HLOOKUP(I$9,'[1]Prog Total'!$D$5:$BF$39,$A40,0)</f>
        <v>63.650800000000004</v>
      </c>
      <c r="J40" s="34">
        <f>HLOOKUP(J$9,'[1]Prog Total'!$D$5:$BF$39,$A40,0)</f>
        <v>309.80629999999996</v>
      </c>
      <c r="K40" s="34">
        <f>HLOOKUP(K$9,'[1]Prog Total'!$D$5:$BF$39,$A40,0)</f>
        <v>50.802899999999994</v>
      </c>
      <c r="L40" s="34">
        <f>HLOOKUP(L$9,'[1]Prog Total'!$D$5:$BF$39,$A40,0)</f>
        <v>186.57379999999998</v>
      </c>
      <c r="M40" s="34">
        <f>HLOOKUP(M$9,'[1]Prog Total'!$D$5:$BF$39,$A40,0)</f>
        <v>278.12290000000002</v>
      </c>
      <c r="N40" s="34">
        <f>HLOOKUP(N$9,'[1]Prog Total'!$D$5:$BF$39,$A40,0)</f>
        <v>1200.9316999999999</v>
      </c>
      <c r="O40" s="34">
        <f>HLOOKUP(O$9,'[1]Prog Total'!$D$5:$BF$39,$A40,0)</f>
        <v>1095.8462999999999</v>
      </c>
      <c r="P40" s="34">
        <f>HLOOKUP(P$9,'[1]Prog Total'!$D$5:$BF$39,$A40,0)</f>
        <v>508.99999999999994</v>
      </c>
      <c r="Q40" s="34">
        <f>HLOOKUP(Q$9,'[1]Prog Total'!$D$5:$BF$39,$A40,0)</f>
        <v>696.6724999999999</v>
      </c>
      <c r="R40" s="34">
        <f>HLOOKUP(R$9,'[1]Prog Total'!$D$5:$BF$39,$A40,0)</f>
        <v>510.83039999999994</v>
      </c>
      <c r="S40" s="34">
        <f>HLOOKUP(S$9,'[1]Prog Total'!$D$5:$BF$39,$A40,0)</f>
        <v>366.37579999999997</v>
      </c>
      <c r="T40" s="34">
        <f>HLOOKUP(T$9,'[1]Prog Total'!$D$5:$BF$39,$A40,0)</f>
        <v>299.02379999999994</v>
      </c>
      <c r="U40" s="34">
        <f>HLOOKUP(U$9,'[1]Prog Total'!$D$5:$BF$39,$A40,0)</f>
        <v>167.01789999999997</v>
      </c>
      <c r="V40" s="34">
        <f>HLOOKUP(V$9,'[1]Prog Total'!$D$5:$BF$39,$A40,0)</f>
        <v>42.000799999999998</v>
      </c>
      <c r="W40" s="34">
        <f>HLOOKUP(W$9,'[1]Prog Total'!$D$5:$BF$39,$A40,0)</f>
        <v>25</v>
      </c>
      <c r="X40" s="34">
        <f>HLOOKUP(X$9,'[1]Prog Total'!$D$5:$BF$39,$A40,0)</f>
        <v>345.67329999999998</v>
      </c>
      <c r="Y40" s="34">
        <f>HLOOKUP(Y$9,'[1]Prog Total'!$D$5:$BF$39,$A40,0)</f>
        <v>316.60379999999998</v>
      </c>
      <c r="Z40" s="34">
        <f>HLOOKUP(Z$9,'[1]Prog Total'!$D$5:$BF$39,$A40,0)</f>
        <v>20.285899999999998</v>
      </c>
      <c r="AA40" s="34">
        <f>HLOOKUP(AA$9,'[1]Prog Total'!$D$5:$BF$39,$A40,0)</f>
        <v>117.20799999999998</v>
      </c>
      <c r="AB40" s="34">
        <f>HLOOKUP(AB$9,'[1]Prog Total'!$D$5:$BF$39,$A40,0)</f>
        <v>0</v>
      </c>
      <c r="AC40" s="34">
        <f>HLOOKUP(AC$9,'[1]Prog Total'!$D$5:$BF$39,$A40,0)</f>
        <v>1100</v>
      </c>
      <c r="AD40" s="34">
        <f>HLOOKUP(AD$9,'[1]Prog Total'!$D$5:$BF$39,$A40,0)</f>
        <v>2200.0000999999993</v>
      </c>
      <c r="AE40" s="34">
        <f>HLOOKUP(AE$9,'[1]Prog Total'!$D$5:$BF$39,$A40,0)</f>
        <v>0</v>
      </c>
      <c r="AF40" s="34">
        <f>HLOOKUP(AF$9,'[1]Prog Total'!$D$5:$BF$39,$A40,0)</f>
        <v>1539.9999999999998</v>
      </c>
      <c r="AG40" s="34">
        <f>HLOOKUP(AG$9,'[1]Prog Total'!$D$5:$BF$39,$A40,0)</f>
        <v>249.22919999999996</v>
      </c>
      <c r="AH40" s="34">
        <f>HLOOKUP(AH$9,'[1]Prog Total'!$D$5:$BF$39,$A40,0)</f>
        <v>3500.0007999999998</v>
      </c>
      <c r="AI40" s="34">
        <f>HLOOKUP(AI$9,'[1]Prog Total'!$D$5:$BF$39,$A40,0)</f>
        <v>233.67509999999999</v>
      </c>
      <c r="AJ40" s="34">
        <f>HLOOKUP(AJ$9,'[1]Prog Total'!$D$5:$BF$39,$A40,0)</f>
        <v>1020.3441</v>
      </c>
      <c r="AK40" s="34">
        <f>HLOOKUP(AK$9,'[1]Prog Total'!$D$5:$BF$39,$A40,0)</f>
        <v>0</v>
      </c>
      <c r="AL40" s="34">
        <f>HLOOKUP(AL$9,'[1]Prog Total'!$D$5:$BF$39,$A40,0)</f>
        <v>153.69919999999999</v>
      </c>
      <c r="AM40" s="34">
        <f>HLOOKUP(AM$9,'[1]Prog Total'!$D$5:$BF$39,$A40,0)</f>
        <v>425.03120000000001</v>
      </c>
      <c r="AN40" s="34">
        <f>HLOOKUP(AN$9,'[1]Prog Total'!$D$5:$BF$39,$A40,0)</f>
        <v>223</v>
      </c>
      <c r="AO40" s="34">
        <f>HLOOKUP(AO$9,'[1]Prog Total'!$D$5:$BF$39,$A40,0)</f>
        <v>35.297499999999999</v>
      </c>
      <c r="AP40" s="34">
        <f>HLOOKUP(AP$9,'[1]Prog Total'!$D$5:$BF$39,$A40,0)</f>
        <v>236.99219999999997</v>
      </c>
      <c r="AQ40" s="34">
        <f>HLOOKUP(AQ$9,'[1]Prog Total'!$D$5:$BF$39,$A40,0)</f>
        <v>75.196299999999994</v>
      </c>
      <c r="AR40" s="34">
        <f>HLOOKUP(AR$9,'[1]Prog Total'!$D$5:$BF$39,$A40,0)</f>
        <v>25.4954</v>
      </c>
      <c r="AS40" s="34">
        <f>HLOOKUP(AS$9,'[1]Prog Total'!$D$5:$BF$39,$A40,0)</f>
        <v>207.49709999999999</v>
      </c>
      <c r="AT40" s="34">
        <f>HLOOKUP(AT$9,'[1]Prog Total'!$D$5:$BF$39,$A40,0)</f>
        <v>253.49589999999998</v>
      </c>
      <c r="AU40" s="34">
        <f>HLOOKUP(AU$9,'[1]Prog Total'!$D$5:$BF$39,$A40,0)</f>
        <v>155.75909999999999</v>
      </c>
      <c r="AV40" s="34">
        <f>HLOOKUP(AV$9,'[1]Prog Total'!$D$5:$BF$39,$A40,0)</f>
        <v>8.5595999999999997</v>
      </c>
      <c r="AW40" s="34">
        <f>HLOOKUP(AW$9,'[1]Prog Total'!$D$5:$BF$39,$A40,0)</f>
        <v>158.36379999999997</v>
      </c>
      <c r="AX40" s="34">
        <f>HLOOKUP(AX$9,'[1]Prog Total'!$D$5:$BF$39,$A40,0)</f>
        <v>302.56289999999996</v>
      </c>
      <c r="AY40" s="34">
        <f>HLOOKUP(AY$9,'[1]Prog Total'!$D$5:$BF$39,$A40,0)</f>
        <v>808.32539999999995</v>
      </c>
      <c r="AZ40" s="34">
        <f>HLOOKUP(AZ$9,'[1]Prog Total'!$D$5:$BF$39,$A40,0)</f>
        <v>650.00010000000009</v>
      </c>
      <c r="BA40" s="19">
        <f>SUM(C40:AZ40)</f>
        <v>20811.218600000004</v>
      </c>
    </row>
    <row r="41" spans="1:60" hidden="1">
      <c r="A41" s="41">
        <v>35</v>
      </c>
      <c r="B41" s="35">
        <f t="shared" si="1"/>
        <v>45931</v>
      </c>
      <c r="C41" s="34">
        <f>HLOOKUP(C$9,'[1]Prog Total'!$D$5:$BF$40,$A41,0)</f>
        <v>0</v>
      </c>
      <c r="D41" s="34">
        <f>HLOOKUP(D$9,'[1]Prog Total'!$D$5:$BF$40,$A41,0)</f>
        <v>0</v>
      </c>
      <c r="E41" s="34">
        <f>HLOOKUP(E$9,'[1]Prog Total'!$D$5:$BF$40,$A41,0)</f>
        <v>0</v>
      </c>
      <c r="F41" s="34">
        <f>HLOOKUP(F$9,'[1]Prog Total'!$D$5:$BF$40,$A41,0)</f>
        <v>0</v>
      </c>
      <c r="G41" s="34">
        <f>HLOOKUP(G$9,'[1]Prog Total'!$D$5:$BF$40,$A41,0)</f>
        <v>0</v>
      </c>
      <c r="H41" s="34">
        <f>HLOOKUP(H$9,'[1]Prog Total'!$D$5:$BF$40,$A41,0)</f>
        <v>0</v>
      </c>
      <c r="I41" s="34">
        <f>HLOOKUP(I$9,'[1]Prog Total'!$D$5:$BF$40,$A41,0)</f>
        <v>0</v>
      </c>
      <c r="J41" s="34">
        <f>HLOOKUP(J$9,'[1]Prog Total'!$D$5:$BF$40,$A41,0)</f>
        <v>0</v>
      </c>
      <c r="K41" s="34">
        <f>HLOOKUP(K$9,'[1]Prog Total'!$D$5:$BF$40,$A41,0)</f>
        <v>0</v>
      </c>
      <c r="L41" s="34">
        <f>HLOOKUP(L$9,'[1]Prog Total'!$D$5:$BF$40,$A41,0)</f>
        <v>0</v>
      </c>
      <c r="M41" s="34">
        <f>HLOOKUP(M$9,'[1]Prog Total'!$D$5:$BF$40,$A41,0)</f>
        <v>0</v>
      </c>
      <c r="N41" s="34">
        <f>HLOOKUP(N$9,'[1]Prog Total'!$D$5:$BF$40,$A41,0)</f>
        <v>0</v>
      </c>
      <c r="O41" s="34">
        <f>HLOOKUP(O$9,'[1]Prog Total'!$D$5:$BF$40,$A41,0)</f>
        <v>0</v>
      </c>
      <c r="P41" s="34">
        <f>HLOOKUP(P$9,'[1]Prog Total'!$D$5:$BF$40,$A41,0)</f>
        <v>0</v>
      </c>
      <c r="Q41" s="34">
        <f>HLOOKUP(Q$9,'[1]Prog Total'!$D$5:$BF$40,$A41,0)</f>
        <v>0</v>
      </c>
      <c r="R41" s="34">
        <f>HLOOKUP(R$9,'[1]Prog Total'!$D$5:$BF$40,$A41,0)</f>
        <v>0</v>
      </c>
      <c r="S41" s="34">
        <f>HLOOKUP(S$9,'[1]Prog Total'!$D$5:$BF$40,$A41,0)</f>
        <v>0</v>
      </c>
      <c r="T41" s="34">
        <f>HLOOKUP(T$9,'[1]Prog Total'!$D$5:$BF$40,$A41,0)</f>
        <v>0</v>
      </c>
      <c r="U41" s="34">
        <f>HLOOKUP(U$9,'[1]Prog Total'!$D$5:$BF$40,$A41,0)</f>
        <v>0</v>
      </c>
      <c r="V41" s="34">
        <f>HLOOKUP(V$9,'[1]Prog Total'!$D$5:$BF$40,$A41,0)</f>
        <v>0</v>
      </c>
      <c r="W41" s="34">
        <f>HLOOKUP(W$9,'[1]Prog Total'!$D$5:$BF$40,$A41,0)</f>
        <v>0</v>
      </c>
      <c r="X41" s="34">
        <f>HLOOKUP(X$9,'[1]Prog Total'!$D$5:$BF$40,$A41,0)</f>
        <v>0</v>
      </c>
      <c r="Y41" s="34">
        <f>HLOOKUP(Y$9,'[1]Prog Total'!$D$5:$BF$40,$A41,0)</f>
        <v>0</v>
      </c>
      <c r="Z41" s="34">
        <f>HLOOKUP(Z$9,'[1]Prog Total'!$D$5:$BF$40,$A41,0)</f>
        <v>0</v>
      </c>
      <c r="AA41" s="34">
        <f>HLOOKUP(AA$9,'[1]Prog Total'!$D$5:$BF$40,$A41,0)</f>
        <v>0</v>
      </c>
      <c r="AB41" s="34">
        <f>HLOOKUP(AB$9,'[1]Prog Total'!$D$5:$BF$40,$A41,0)</f>
        <v>0</v>
      </c>
      <c r="AC41" s="34">
        <f>HLOOKUP(AC$9,'[1]Prog Total'!$D$5:$BF$40,$A41,0)</f>
        <v>0</v>
      </c>
      <c r="AD41" s="34">
        <f>HLOOKUP(AD$9,'[1]Prog Total'!$D$5:$BF$40,$A41,0)</f>
        <v>0</v>
      </c>
      <c r="AE41" s="34">
        <f>HLOOKUP(AE$9,'[1]Prog Total'!$D$5:$BF$40,$A41,0)</f>
        <v>0</v>
      </c>
      <c r="AF41" s="34">
        <f>HLOOKUP(AF$9,'[1]Prog Total'!$D$5:$BF$40,$A41,0)</f>
        <v>0</v>
      </c>
      <c r="AG41" s="34">
        <f>HLOOKUP(AG$9,'[1]Prog Total'!$D$5:$BF$40,$A41,0)</f>
        <v>0</v>
      </c>
      <c r="AH41" s="34">
        <f>HLOOKUP(AH$9,'[1]Prog Total'!$D$5:$BF$40,$A41,0)</f>
        <v>0</v>
      </c>
      <c r="AI41" s="34">
        <f>HLOOKUP(AI$9,'[1]Prog Total'!$D$5:$BF$40,$A41,0)</f>
        <v>0</v>
      </c>
      <c r="AJ41" s="34">
        <f>HLOOKUP(AJ$9,'[1]Prog Total'!$D$5:$BF$40,$A41,0)</f>
        <v>0</v>
      </c>
      <c r="AK41" s="34">
        <f>HLOOKUP(AK$9,'[1]Prog Total'!$D$5:$BF$40,$A41,0)</f>
        <v>0</v>
      </c>
      <c r="AL41" s="34">
        <f>HLOOKUP(AL$9,'[1]Prog Total'!$D$5:$BF$40,$A41,0)</f>
        <v>0</v>
      </c>
      <c r="AM41" s="34">
        <f>HLOOKUP(AM$9,'[1]Prog Total'!$D$5:$BF$40,$A41,0)</f>
        <v>0</v>
      </c>
      <c r="AN41" s="34">
        <f>HLOOKUP(AN$9,'[1]Prog Total'!$D$5:$BF$40,$A41,0)</f>
        <v>0</v>
      </c>
      <c r="AO41" s="34">
        <f>HLOOKUP(AO$9,'[1]Prog Total'!$D$5:$BF$40,$A41,0)</f>
        <v>0</v>
      </c>
      <c r="AP41" s="34">
        <f>HLOOKUP(AP$9,'[1]Prog Total'!$D$5:$BF$40,$A41,0)</f>
        <v>0</v>
      </c>
      <c r="AQ41" s="34">
        <f>HLOOKUP(AQ$9,'[1]Prog Total'!$D$5:$BF$40,$A41,0)</f>
        <v>0</v>
      </c>
      <c r="AR41" s="34">
        <f>HLOOKUP(AR$9,'[1]Prog Total'!$D$5:$BF$40,$A41,0)</f>
        <v>0</v>
      </c>
      <c r="AS41" s="34">
        <f>HLOOKUP(AS$9,'[1]Prog Total'!$D$5:$BF$40,$A41,0)</f>
        <v>0</v>
      </c>
      <c r="AT41" s="34">
        <f>HLOOKUP(AT$9,'[1]Prog Total'!$D$5:$BF$40,$A41,0)</f>
        <v>0</v>
      </c>
      <c r="AU41" s="34">
        <f>HLOOKUP(AU$9,'[1]Prog Total'!$D$5:$BF$40,$A41,0)</f>
        <v>0</v>
      </c>
      <c r="AV41" s="34">
        <f>HLOOKUP(AV$9,'[1]Prog Total'!$D$5:$BF$40,$A41,0)</f>
        <v>0</v>
      </c>
      <c r="AW41" s="34">
        <f>HLOOKUP(AW$9,'[1]Prog Total'!$D$5:$BF$40,$A41,0)</f>
        <v>0</v>
      </c>
      <c r="AX41" s="34">
        <f>HLOOKUP(AX$9,'[1]Prog Total'!$D$5:$BF$40,$A41,0)</f>
        <v>0</v>
      </c>
      <c r="AY41" s="34">
        <f>HLOOKUP(AY$9,'[1]Prog Total'!$D$5:$BF$40,$A41,0)</f>
        <v>0</v>
      </c>
      <c r="AZ41" s="34">
        <f>HLOOKUP(AZ$9,'[1]Prog Total'!$D$5:$BF$40,$A41,0)</f>
        <v>0</v>
      </c>
      <c r="BA41" s="19">
        <f>SUM(C41:AZ41)</f>
        <v>0</v>
      </c>
      <c r="BB41" s="1"/>
      <c r="BC41" s="1"/>
      <c r="BD41" s="1"/>
      <c r="BE41" s="1"/>
      <c r="BF41" s="1"/>
      <c r="BG41" s="1"/>
      <c r="BH41" s="1"/>
    </row>
    <row r="42" spans="1:60" ht="13">
      <c r="A42" s="42"/>
      <c r="B42" s="20" t="s">
        <v>36</v>
      </c>
      <c r="C42" s="21">
        <f t="shared" ref="C42:AY42" si="2">SUM(C11:C41)</f>
        <v>0</v>
      </c>
      <c r="D42" s="21">
        <f t="shared" si="2"/>
        <v>2833.2729999999997</v>
      </c>
      <c r="E42" s="21">
        <f t="shared" si="2"/>
        <v>0</v>
      </c>
      <c r="F42" s="21">
        <f t="shared" si="2"/>
        <v>19753.148900000004</v>
      </c>
      <c r="G42" s="21">
        <f t="shared" si="2"/>
        <v>26.640699999999995</v>
      </c>
      <c r="H42" s="21">
        <f t="shared" si="2"/>
        <v>1507.4673</v>
      </c>
      <c r="I42" s="21">
        <f t="shared" si="2"/>
        <v>1839.4041999999999</v>
      </c>
      <c r="J42" s="21">
        <f t="shared" si="2"/>
        <v>4923.1972999999998</v>
      </c>
      <c r="K42" s="21">
        <f t="shared" si="2"/>
        <v>1519.6834999999996</v>
      </c>
      <c r="L42" s="21">
        <f t="shared" si="2"/>
        <v>6228.7268999999997</v>
      </c>
      <c r="M42" s="21">
        <f t="shared" si="2"/>
        <v>8737.7767999999978</v>
      </c>
      <c r="N42" s="21">
        <f t="shared" si="2"/>
        <v>35300.820600000006</v>
      </c>
      <c r="O42" s="21">
        <f t="shared" si="2"/>
        <v>30975.563600000005</v>
      </c>
      <c r="P42" s="21">
        <f t="shared" si="2"/>
        <v>11007.001199999997</v>
      </c>
      <c r="Q42" s="21">
        <f t="shared" si="2"/>
        <v>23193.341599999996</v>
      </c>
      <c r="R42" s="21">
        <f t="shared" si="2"/>
        <v>15832.576199999998</v>
      </c>
      <c r="S42" s="21">
        <f t="shared" si="2"/>
        <v>11389.7101</v>
      </c>
      <c r="T42" s="21">
        <f t="shared" si="2"/>
        <v>7201.9627</v>
      </c>
      <c r="U42" s="21">
        <f t="shared" si="2"/>
        <v>4454.0078000000003</v>
      </c>
      <c r="V42" s="21">
        <f t="shared" si="2"/>
        <v>1096.2458999999999</v>
      </c>
      <c r="W42" s="21">
        <f t="shared" si="2"/>
        <v>653.25570000000005</v>
      </c>
      <c r="X42" s="21">
        <f t="shared" si="2"/>
        <v>10377.934499999999</v>
      </c>
      <c r="Y42" s="21">
        <f t="shared" si="2"/>
        <v>10046.873400000004</v>
      </c>
      <c r="Z42" s="21">
        <f t="shared" si="2"/>
        <v>991.97209999999995</v>
      </c>
      <c r="AA42" s="21">
        <f t="shared" si="2"/>
        <v>3603.3336999999997</v>
      </c>
      <c r="AB42" s="21">
        <f t="shared" si="2"/>
        <v>8651.6639999999989</v>
      </c>
      <c r="AC42" s="21">
        <f t="shared" si="2"/>
        <v>35399.997100000001</v>
      </c>
      <c r="AD42" s="21">
        <f t="shared" si="2"/>
        <v>68850.007800000007</v>
      </c>
      <c r="AE42" s="21">
        <f t="shared" si="2"/>
        <v>0</v>
      </c>
      <c r="AF42" s="21">
        <f t="shared" si="2"/>
        <v>27318.002500000002</v>
      </c>
      <c r="AG42" s="21">
        <f t="shared" si="2"/>
        <v>7902.8573999999999</v>
      </c>
      <c r="AH42" s="21">
        <f t="shared" si="2"/>
        <v>87500.000899999999</v>
      </c>
      <c r="AI42" s="21">
        <f t="shared" si="2"/>
        <v>6474.3583999999992</v>
      </c>
      <c r="AJ42" s="21">
        <f t="shared" si="2"/>
        <v>24892.747099999997</v>
      </c>
      <c r="AK42" s="21">
        <f t="shared" si="2"/>
        <v>0</v>
      </c>
      <c r="AL42" s="21">
        <f t="shared" si="2"/>
        <v>4073.8416999999995</v>
      </c>
      <c r="AM42" s="21">
        <f t="shared" si="2"/>
        <v>13525.9522</v>
      </c>
      <c r="AN42" s="21">
        <f t="shared" si="2"/>
        <v>5733.4362000000019</v>
      </c>
      <c r="AO42" s="21">
        <f t="shared" si="2"/>
        <v>874.04279999999994</v>
      </c>
      <c r="AP42" s="21">
        <f t="shared" si="2"/>
        <v>6963.8329999999996</v>
      </c>
      <c r="AQ42" s="21">
        <f t="shared" si="2"/>
        <v>2185.4719999999998</v>
      </c>
      <c r="AR42" s="21">
        <f t="shared" si="2"/>
        <v>710.48090000000013</v>
      </c>
      <c r="AS42" s="21">
        <f t="shared" si="2"/>
        <v>5969.5359999999982</v>
      </c>
      <c r="AT42" s="21">
        <f t="shared" si="2"/>
        <v>7693.1849000000002</v>
      </c>
      <c r="AU42" s="21">
        <f t="shared" si="2"/>
        <v>4304.5557999999992</v>
      </c>
      <c r="AV42" s="21">
        <f t="shared" si="2"/>
        <v>204.84609999999998</v>
      </c>
      <c r="AW42" s="21">
        <f t="shared" si="2"/>
        <v>4845.4013999999997</v>
      </c>
      <c r="AX42" s="21">
        <f t="shared" si="2"/>
        <v>8835.859599999998</v>
      </c>
      <c r="AY42" s="21">
        <f t="shared" si="2"/>
        <v>21963.4444</v>
      </c>
      <c r="AZ42" s="21">
        <f>SUM(AZ11:AZ41)</f>
        <v>21969.983599999996</v>
      </c>
      <c r="BA42" s="21">
        <f>SUM(BA11:BA41)</f>
        <v>590337.4234999998</v>
      </c>
      <c r="BB42" s="43" t="b">
        <f>BA42='[1]Prog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B3:B4"/>
    <mergeCell ref="E3:F4"/>
    <mergeCell ref="I3:J4"/>
    <mergeCell ref="M3:N4"/>
    <mergeCell ref="Q3:R4"/>
    <mergeCell ref="S7:W7"/>
    <mergeCell ref="X7:AB7"/>
    <mergeCell ref="AC7:AE7"/>
    <mergeCell ref="AF7:AI7"/>
    <mergeCell ref="Z3:AB4"/>
    <mergeCell ref="AD3:AE4"/>
    <mergeCell ref="AH3:AI4"/>
    <mergeCell ref="U3:W4"/>
    <mergeCell ref="B7:B10"/>
    <mergeCell ref="C7:F7"/>
    <mergeCell ref="G7:J7"/>
    <mergeCell ref="K7:N7"/>
    <mergeCell ref="O7:R7"/>
    <mergeCell ref="AX3:BA4"/>
    <mergeCell ref="AL3:AM4"/>
    <mergeCell ref="AP3:AQ4"/>
    <mergeCell ref="AT3:AU4"/>
    <mergeCell ref="AF43:AI44"/>
    <mergeCell ref="AJ7:AM7"/>
    <mergeCell ref="AN7:AQ7"/>
    <mergeCell ref="AR7:AU7"/>
    <mergeCell ref="AV7:BA7"/>
    <mergeCell ref="AJ43:AM44"/>
    <mergeCell ref="AN43:AQ44"/>
    <mergeCell ref="AR43:AU44"/>
    <mergeCell ref="AV43:BA44"/>
    <mergeCell ref="BA8:BA10"/>
    <mergeCell ref="AC43:AE44"/>
    <mergeCell ref="C43:F44"/>
    <mergeCell ref="G43:J44"/>
    <mergeCell ref="K43:N44"/>
    <mergeCell ref="O43:R44"/>
    <mergeCell ref="S43:W44"/>
    <mergeCell ref="X43:AB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A60"/>
  <sheetViews>
    <sheetView showGridLines="0" zoomScale="82" zoomScaleNormal="82" zoomScaleSheetLayoutView="75" workbookViewId="0">
      <selection activeCell="B7" sqref="B7:B10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3.90625" style="1" customWidth="1"/>
    <col min="5" max="5" width="19.453125" style="1" customWidth="1"/>
    <col min="6" max="6" width="17.7265625" style="1" customWidth="1"/>
    <col min="7" max="10" width="12.1796875" style="1" bestFit="1" customWidth="1"/>
    <col min="11" max="11" width="13.453125" style="1" customWidth="1"/>
    <col min="12" max="12" width="20.0898437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81640625" style="1" customWidth="1"/>
    <col min="33" max="33" width="28.54296875" style="1" customWidth="1"/>
    <col min="34" max="34" width="33.90625" style="1" customWidth="1"/>
    <col min="35" max="35" width="13.36328125" style="1" customWidth="1"/>
    <col min="36" max="36" width="13.7265625" style="1" customWidth="1"/>
    <col min="37" max="37" width="13.26953125" style="1" customWidth="1"/>
    <col min="38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9"/>
      <c r="AG1" s="4"/>
      <c r="AH1" s="5"/>
      <c r="AI1" s="6"/>
      <c r="AJ1" s="7"/>
      <c r="AL1" s="5"/>
      <c r="AM1" s="6"/>
      <c r="AN1" s="7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10"/>
      <c r="AG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45901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10"/>
      <c r="AG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10"/>
      <c r="AG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10"/>
      <c r="AG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10"/>
      <c r="C6" s="15"/>
      <c r="D6" s="16"/>
      <c r="E6" s="16"/>
      <c r="F6" s="17"/>
      <c r="G6" s="15"/>
      <c r="H6" s="16"/>
      <c r="I6" s="16"/>
      <c r="J6" s="17"/>
      <c r="K6" s="15"/>
      <c r="L6" s="16"/>
      <c r="M6" s="16"/>
      <c r="N6" s="17"/>
      <c r="O6" s="15"/>
      <c r="P6" s="16"/>
      <c r="Q6" s="16"/>
      <c r="R6" s="17"/>
      <c r="S6" s="15"/>
      <c r="T6" s="16"/>
      <c r="U6" s="16"/>
      <c r="V6" s="16"/>
      <c r="W6" s="17"/>
      <c r="X6" s="15"/>
      <c r="Y6" s="16"/>
      <c r="Z6" s="16"/>
      <c r="AA6" s="16"/>
      <c r="AB6" s="17"/>
      <c r="AC6" s="15"/>
      <c r="AD6" s="16"/>
      <c r="AE6" s="17"/>
      <c r="AF6" s="44"/>
      <c r="AG6" s="15"/>
      <c r="AH6" s="16"/>
      <c r="AI6" s="17"/>
      <c r="AJ6" s="15"/>
      <c r="AK6" s="16"/>
      <c r="AL6" s="16"/>
      <c r="AM6" s="17"/>
      <c r="AN6" s="15"/>
      <c r="AO6" s="16"/>
      <c r="AP6" s="16"/>
      <c r="AQ6" s="17"/>
      <c r="AR6" s="15"/>
      <c r="AS6" s="16"/>
      <c r="AT6" s="16"/>
      <c r="AU6" s="17"/>
      <c r="AV6" s="15"/>
      <c r="AW6" s="16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61" t="s">
        <v>1</v>
      </c>
      <c r="AO7" s="61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33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35</v>
      </c>
      <c r="D10" s="14" t="s">
        <v>35</v>
      </c>
      <c r="E10" s="14" t="s">
        <v>35</v>
      </c>
      <c r="F10" s="14" t="s">
        <v>35</v>
      </c>
      <c r="G10" s="14" t="s">
        <v>35</v>
      </c>
      <c r="H10" s="14" t="s">
        <v>35</v>
      </c>
      <c r="I10" s="14" t="s">
        <v>35</v>
      </c>
      <c r="J10" s="14" t="s">
        <v>35</v>
      </c>
      <c r="K10" s="14" t="s">
        <v>35</v>
      </c>
      <c r="L10" s="14" t="s">
        <v>35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14" t="s">
        <v>35</v>
      </c>
      <c r="V10" s="14" t="s">
        <v>35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4" t="s">
        <v>35</v>
      </c>
      <c r="AC10" s="14" t="s">
        <v>35</v>
      </c>
      <c r="AD10" s="14" t="s">
        <v>35</v>
      </c>
      <c r="AE10" s="14" t="s">
        <v>35</v>
      </c>
      <c r="AF10" s="14" t="s">
        <v>35</v>
      </c>
      <c r="AG10" s="14" t="s">
        <v>35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35</v>
      </c>
      <c r="AQ10" s="14" t="s">
        <v>35</v>
      </c>
      <c r="AR10" s="14" t="s">
        <v>35</v>
      </c>
      <c r="AS10" s="14" t="s">
        <v>35</v>
      </c>
      <c r="AT10" s="14" t="s">
        <v>35</v>
      </c>
      <c r="AU10" s="14" t="s">
        <v>35</v>
      </c>
      <c r="AV10" s="14" t="s">
        <v>35</v>
      </c>
      <c r="AW10" s="14" t="s">
        <v>35</v>
      </c>
      <c r="AX10" s="14" t="s">
        <v>35</v>
      </c>
      <c r="AY10" s="14" t="s">
        <v>35</v>
      </c>
      <c r="AZ10" s="14" t="s">
        <v>35</v>
      </c>
      <c r="BA10" s="54"/>
    </row>
    <row r="11" spans="1:60">
      <c r="A11" s="41">
        <v>5</v>
      </c>
      <c r="B11" s="18">
        <v>45901</v>
      </c>
      <c r="C11" s="19">
        <f>HLOOKUP(C$9,'[1]Aloc Total'!$D$5:$BF$39,$A11,0)</f>
        <v>0</v>
      </c>
      <c r="D11" s="19">
        <f>HLOOKUP(D$9,'[1]Aloc Total'!$D$5:$BF$39,$A11,0)</f>
        <v>55.961610178322282</v>
      </c>
      <c r="E11" s="19">
        <f>HLOOKUP(E$9,'[1]Aloc Total'!$D$5:$BF$39,$A11,0)</f>
        <v>0</v>
      </c>
      <c r="F11" s="19">
        <f>HLOOKUP(F$9,'[1]Aloc Total'!$D$5:$BF$39,$A11,0)</f>
        <v>482.08631458231969</v>
      </c>
      <c r="G11" s="19">
        <f>HLOOKUP(G$9,'[1]Aloc Total'!$D$5:$BF$39,$A11,0)</f>
        <v>1.9915726638918332</v>
      </c>
      <c r="H11" s="19">
        <f>HLOOKUP(H$9,'[1]Aloc Total'!$D$5:$BF$39,$A11,0)</f>
        <v>43.986706513847352</v>
      </c>
      <c r="I11" s="19">
        <f>HLOOKUP(I$9,'[1]Aloc Total'!$D$5:$BF$39,$A11,0)</f>
        <v>55.305080167032514</v>
      </c>
      <c r="J11" s="19">
        <f>HLOOKUP(J$9,'[1]Aloc Total'!$D$5:$BF$39,$A11,0)</f>
        <v>168.22368473434238</v>
      </c>
      <c r="K11" s="19">
        <f>HLOOKUP(K$9,'[1]Aloc Total'!$D$5:$BF$39,$A11,0)</f>
        <v>38.489708603886115</v>
      </c>
      <c r="L11" s="19">
        <f>HLOOKUP(L$9,'[1]Aloc Total'!$D$5:$BF$39,$A11,0)</f>
        <v>106.12892077966806</v>
      </c>
      <c r="M11" s="19">
        <f>HLOOKUP(M$9,'[1]Aloc Total'!$D$5:$BF$39,$A11,0)</f>
        <v>249.5245653075653</v>
      </c>
      <c r="N11" s="19">
        <f>HLOOKUP(N$9,'[1]Aloc Total'!$D$5:$BF$39,$A11,0)</f>
        <v>1135.3594115775381</v>
      </c>
      <c r="O11" s="19">
        <f>HLOOKUP(O$9,'[1]Aloc Total'!$D$5:$BF$39,$A11,0)</f>
        <v>940.17483536283362</v>
      </c>
      <c r="P11" s="19">
        <f>HLOOKUP(P$9,'[1]Aloc Total'!$D$5:$BF$39,$A11,0)</f>
        <v>336.33423934832331</v>
      </c>
      <c r="Q11" s="19">
        <f>HLOOKUP(Q$9,'[1]Aloc Total'!$D$5:$BF$39,$A11,0)</f>
        <v>819.03633565213545</v>
      </c>
      <c r="R11" s="19">
        <f>HLOOKUP(R$9,'[1]Aloc Total'!$D$5:$BF$39,$A11,0)</f>
        <v>580.24438733190425</v>
      </c>
      <c r="S11" s="19">
        <f>HLOOKUP(S$9,'[1]Aloc Total'!$D$5:$BF$39,$A11,0)</f>
        <v>344.81336867747058</v>
      </c>
      <c r="T11" s="19">
        <f>HLOOKUP(T$9,'[1]Aloc Total'!$D$5:$BF$39,$A11,0)</f>
        <v>194.07123642830612</v>
      </c>
      <c r="U11" s="19">
        <f>HLOOKUP(U$9,'[1]Aloc Total'!$D$5:$BF$39,$A11,0)</f>
        <v>135.07361057915688</v>
      </c>
      <c r="V11" s="19">
        <f>HLOOKUP(V$9,'[1]Aloc Total'!$D$5:$BF$39,$A11,0)</f>
        <v>39.774888217656134</v>
      </c>
      <c r="W11" s="19">
        <f>HLOOKUP(W$9,'[1]Aloc Total'!$D$5:$BF$39,$A11,0)</f>
        <v>22.820114610462849</v>
      </c>
      <c r="X11" s="19">
        <f>HLOOKUP(X$9,'[1]Aloc Total'!$D$5:$BF$39,$A11,0)</f>
        <v>320.12526667678043</v>
      </c>
      <c r="Y11" s="19">
        <f>HLOOKUP(Y$9,'[1]Aloc Total'!$D$5:$BF$39,$A11,0)</f>
        <v>359.15917941415699</v>
      </c>
      <c r="Z11" s="19">
        <f>HLOOKUP(Z$9,'[1]Aloc Total'!$D$5:$BF$39,$A11,0)</f>
        <v>149.77409228560077</v>
      </c>
      <c r="AA11" s="19">
        <f>HLOOKUP(AA$9,'[1]Aloc Total'!$D$5:$BF$39,$A11,0)</f>
        <v>3.2923009671901471</v>
      </c>
      <c r="AB11" s="19">
        <f>HLOOKUP(AB$9,'[1]Aloc Total'!$D$5:$BF$39,$A11,0)</f>
        <v>140.42182361518343</v>
      </c>
      <c r="AC11" s="19">
        <f>HLOOKUP(AC$9,'[1]Aloc Total'!$D$5:$BF$39,$A11,0)</f>
        <v>1259.7379364889111</v>
      </c>
      <c r="AD11" s="19">
        <f>HLOOKUP(AD$9,'[1]Aloc Total'!$D$5:$BF$39,$A11,0)</f>
        <v>2295.5192510335655</v>
      </c>
      <c r="AE11" s="19">
        <f>HLOOKUP(AE$9,'[1]Aloc Total'!$D$5:$BF$39,$A11,0)</f>
        <v>0</v>
      </c>
      <c r="AF11" s="19">
        <f>HLOOKUP(AF$9,'[1]Aloc Total'!$D$5:$BF$39,$A11,0)</f>
        <v>290</v>
      </c>
      <c r="AG11" s="19">
        <f>HLOOKUP(AG$9,'[1]Aloc Total'!$D$5:$BF$39,$A11,0)</f>
        <v>232.26257104176136</v>
      </c>
      <c r="AH11" s="19">
        <f>HLOOKUP(AH$9,'[1]Aloc Total'!$D$5:$BF$39,$A11,0)</f>
        <v>3072.7813844869502</v>
      </c>
      <c r="AI11" s="19">
        <f>HLOOKUP(AI$9,'[1]Aloc Total'!$D$5:$BF$39,$A11,0)</f>
        <v>228.41614694948521</v>
      </c>
      <c r="AJ11" s="19">
        <f>HLOOKUP(AJ$9,'[1]Aloc Total'!$D$5:$BF$39,$A11,0)</f>
        <v>844.12897166141556</v>
      </c>
      <c r="AK11" s="19">
        <f>HLOOKUP(AK$9,'[1]Aloc Total'!$D$5:$BF$39,$A11,0)</f>
        <v>0</v>
      </c>
      <c r="AL11" s="19">
        <f>HLOOKUP(AL$9,'[1]Aloc Total'!$D$5:$BF$39,$A11,0)</f>
        <v>146.22952723485668</v>
      </c>
      <c r="AM11" s="19">
        <f>HLOOKUP(AM$9,'[1]Aloc Total'!$D$5:$BF$39,$A11,0)</f>
        <v>430.65017729929406</v>
      </c>
      <c r="AN11" s="19">
        <f>HLOOKUP(AN$9,'[1]Aloc Total'!$D$5:$BF$39,$A11,0)</f>
        <v>199.92639035912646</v>
      </c>
      <c r="AO11" s="19">
        <f>HLOOKUP(AO$9,'[1]Aloc Total'!$D$5:$BF$39,$A11,0)</f>
        <v>31.423633455836452</v>
      </c>
      <c r="AP11" s="19">
        <f>HLOOKUP(AP$9,'[1]Aloc Total'!$D$5:$BF$39,$A11,0)</f>
        <v>240.72883248991968</v>
      </c>
      <c r="AQ11" s="19">
        <f>HLOOKUP(AQ$9,'[1]Aloc Total'!$D$5:$BF$39,$A11,0)</f>
        <v>76.723936153971053</v>
      </c>
      <c r="AR11" s="19">
        <f>HLOOKUP(AR$9,'[1]Aloc Total'!$D$5:$BF$39,$A11,0)</f>
        <v>22.984716254779645</v>
      </c>
      <c r="AS11" s="19">
        <f>HLOOKUP(AS$9,'[1]Aloc Total'!$D$5:$BF$39,$A11,0)</f>
        <v>206.97933201384819</v>
      </c>
      <c r="AT11" s="19">
        <f>HLOOKUP(AT$9,'[1]Aloc Total'!$D$5:$BF$39,$A11,0)</f>
        <v>268.46989050789762</v>
      </c>
      <c r="AU11" s="19">
        <f>HLOOKUP(AU$9,'[1]Aloc Total'!$D$5:$BF$39,$A11,0)</f>
        <v>150.99251976674071</v>
      </c>
      <c r="AV11" s="19">
        <f>HLOOKUP(AV$9,'[1]Aloc Total'!$D$5:$BF$39,$A11,0)</f>
        <v>6.6607368968981673</v>
      </c>
      <c r="AW11" s="19">
        <f>HLOOKUP(AW$9,'[1]Aloc Total'!$D$5:$BF$39,$A11,0)</f>
        <v>169.8099191470825</v>
      </c>
      <c r="AX11" s="19">
        <f>HLOOKUP(AX$9,'[1]Aloc Total'!$D$5:$BF$39,$A11,0)</f>
        <v>316.25793227789717</v>
      </c>
      <c r="AY11" s="19">
        <f>HLOOKUP(AY$9,'[1]Aloc Total'!$D$5:$BF$39,$A11,0)</f>
        <v>788.01107034524807</v>
      </c>
      <c r="AZ11" s="19">
        <f>HLOOKUP(AZ$9,'[1]Aloc Total'!$D$5:$BF$39,$A11,0)</f>
        <v>678.17700408332712</v>
      </c>
      <c r="BA11" s="19">
        <f>SUM(C11:AZ11)</f>
        <v>18679.04513422439</v>
      </c>
      <c r="BC11" s="3"/>
    </row>
    <row r="12" spans="1:60" s="38" customFormat="1">
      <c r="A12" s="41">
        <v>6</v>
      </c>
      <c r="B12" s="35">
        <f>B11+1</f>
        <v>45902</v>
      </c>
      <c r="C12" s="34">
        <f>HLOOKUP(C$9,'[1]Aloc Total'!$D$5:$BF$39,$A12,0)</f>
        <v>0</v>
      </c>
      <c r="D12" s="34">
        <f>HLOOKUP(D$9,'[1]Aloc Total'!$D$5:$BF$39,$A12,0)</f>
        <v>74.732363490079223</v>
      </c>
      <c r="E12" s="34">
        <f>HLOOKUP(E$9,'[1]Aloc Total'!$D$5:$BF$39,$A12,0)</f>
        <v>0</v>
      </c>
      <c r="F12" s="34">
        <f>HLOOKUP(F$9,'[1]Aloc Total'!$D$5:$BF$39,$A12,0)</f>
        <v>326.81200741651037</v>
      </c>
      <c r="G12" s="34">
        <f>HLOOKUP(G$9,'[1]Aloc Total'!$D$5:$BF$39,$A12,0)</f>
        <v>0.37424087209489826</v>
      </c>
      <c r="H12" s="34">
        <f>HLOOKUP(H$9,'[1]Aloc Total'!$D$5:$BF$39,$A12,0)</f>
        <v>37.21632454768929</v>
      </c>
      <c r="I12" s="34">
        <f>HLOOKUP(I$9,'[1]Aloc Total'!$D$5:$BF$39,$A12,0)</f>
        <v>66.289425076213348</v>
      </c>
      <c r="J12" s="34">
        <f>HLOOKUP(J$9,'[1]Aloc Total'!$D$5:$BF$39,$A12,0)</f>
        <v>125.66129179745766</v>
      </c>
      <c r="K12" s="34">
        <f>HLOOKUP(K$9,'[1]Aloc Total'!$D$5:$BF$39,$A12,0)</f>
        <v>48.68241075139337</v>
      </c>
      <c r="L12" s="34">
        <f>HLOOKUP(L$9,'[1]Aloc Total'!$D$5:$BF$39,$A12,0)</f>
        <v>235.48624331034381</v>
      </c>
      <c r="M12" s="34">
        <f>HLOOKUP(M$9,'[1]Aloc Total'!$D$5:$BF$39,$A12,0)</f>
        <v>252.7729010147101</v>
      </c>
      <c r="N12" s="34">
        <f>HLOOKUP(N$9,'[1]Aloc Total'!$D$5:$BF$39,$A12,0)</f>
        <v>1175.3417943761399</v>
      </c>
      <c r="O12" s="34">
        <f>HLOOKUP(O$9,'[1]Aloc Total'!$D$5:$BF$39,$A12,0)</f>
        <v>1004.9150211841511</v>
      </c>
      <c r="P12" s="34">
        <f>HLOOKUP(P$9,'[1]Aloc Total'!$D$5:$BF$39,$A12,0)</f>
        <v>406.71323785133302</v>
      </c>
      <c r="Q12" s="34">
        <f>HLOOKUP(Q$9,'[1]Aloc Total'!$D$5:$BF$39,$A12,0)</f>
        <v>912.77509552458162</v>
      </c>
      <c r="R12" s="34">
        <f>HLOOKUP(R$9,'[1]Aloc Total'!$D$5:$BF$39,$A12,0)</f>
        <v>596.88497017828331</v>
      </c>
      <c r="S12" s="34">
        <f>HLOOKUP(S$9,'[1]Aloc Total'!$D$5:$BF$39,$A12,0)</f>
        <v>487.38251993268267</v>
      </c>
      <c r="T12" s="34">
        <f>HLOOKUP(T$9,'[1]Aloc Total'!$D$5:$BF$39,$A12,0)</f>
        <v>252.26864092845614</v>
      </c>
      <c r="U12" s="34">
        <f>HLOOKUP(U$9,'[1]Aloc Total'!$D$5:$BF$39,$A12,0)</f>
        <v>170.29434125014518</v>
      </c>
      <c r="V12" s="34">
        <f>HLOOKUP(V$9,'[1]Aloc Total'!$D$5:$BF$39,$A12,0)</f>
        <v>42.337205019578079</v>
      </c>
      <c r="W12" s="34">
        <f>HLOOKUP(W$9,'[1]Aloc Total'!$D$5:$BF$39,$A12,0)</f>
        <v>24.588107842171901</v>
      </c>
      <c r="X12" s="34">
        <f>HLOOKUP(X$9,'[1]Aloc Total'!$D$5:$BF$39,$A12,0)</f>
        <v>338.01778711104248</v>
      </c>
      <c r="Y12" s="34">
        <f>HLOOKUP(Y$9,'[1]Aloc Total'!$D$5:$BF$39,$A12,0)</f>
        <v>400.29833109749433</v>
      </c>
      <c r="Z12" s="34">
        <f>HLOOKUP(Z$9,'[1]Aloc Total'!$D$5:$BF$39,$A12,0)</f>
        <v>151.31180406377868</v>
      </c>
      <c r="AA12" s="34">
        <f>HLOOKUP(AA$9,'[1]Aloc Total'!$D$5:$BF$39,$A12,0)</f>
        <v>2.8963455459264189</v>
      </c>
      <c r="AB12" s="34">
        <f>HLOOKUP(AB$9,'[1]Aloc Total'!$D$5:$BF$39,$A12,0)</f>
        <v>3.2705864180213172E-2</v>
      </c>
      <c r="AC12" s="34">
        <f>HLOOKUP(AC$9,'[1]Aloc Total'!$D$5:$BF$39,$A12,0)</f>
        <v>1248.3241260517248</v>
      </c>
      <c r="AD12" s="34">
        <f>HLOOKUP(AD$9,'[1]Aloc Total'!$D$5:$BF$39,$A12,0)</f>
        <v>2281.3326803241171</v>
      </c>
      <c r="AE12" s="34">
        <f>HLOOKUP(AE$9,'[1]Aloc Total'!$D$5:$BF$39,$A12,0)</f>
        <v>0</v>
      </c>
      <c r="AF12" s="34">
        <f>HLOOKUP(AF$9,'[1]Aloc Total'!$D$5:$BF$39,$A12,0)</f>
        <v>279.99919999999997</v>
      </c>
      <c r="AG12" s="34">
        <f>HLOOKUP(AG$9,'[1]Aloc Total'!$D$5:$BF$39,$A12,0)</f>
        <v>242.61585362077642</v>
      </c>
      <c r="AH12" s="34">
        <f>HLOOKUP(AH$9,'[1]Aloc Total'!$D$5:$BF$39,$A12,0)</f>
        <v>3050.7526164624323</v>
      </c>
      <c r="AI12" s="34">
        <f>HLOOKUP(AI$9,'[1]Aloc Total'!$D$5:$BF$39,$A12,0)</f>
        <v>220.50508094982868</v>
      </c>
      <c r="AJ12" s="34">
        <f>HLOOKUP(AJ$9,'[1]Aloc Total'!$D$5:$BF$39,$A12,0)</f>
        <v>863.38119818683992</v>
      </c>
      <c r="AK12" s="34">
        <f>HLOOKUP(AK$9,'[1]Aloc Total'!$D$5:$BF$39,$A12,0)</f>
        <v>0</v>
      </c>
      <c r="AL12" s="34">
        <f>HLOOKUP(AL$9,'[1]Aloc Total'!$D$5:$BF$39,$A12,0)</f>
        <v>151.82410657565072</v>
      </c>
      <c r="AM12" s="34">
        <f>HLOOKUP(AM$9,'[1]Aloc Total'!$D$5:$BF$39,$A12,0)</f>
        <v>476.54481525060504</v>
      </c>
      <c r="AN12" s="34">
        <f>HLOOKUP(AN$9,'[1]Aloc Total'!$D$5:$BF$39,$A12,0)</f>
        <v>209.57354796887333</v>
      </c>
      <c r="AO12" s="34">
        <f>HLOOKUP(AO$9,'[1]Aloc Total'!$D$5:$BF$39,$A12,0)</f>
        <v>35.310269676203092</v>
      </c>
      <c r="AP12" s="34">
        <f>HLOOKUP(AP$9,'[1]Aloc Total'!$D$5:$BF$39,$A12,0)</f>
        <v>235.20583073712666</v>
      </c>
      <c r="AQ12" s="34">
        <f>HLOOKUP(AQ$9,'[1]Aloc Total'!$D$5:$BF$39,$A12,0)</f>
        <v>80.845143121531848</v>
      </c>
      <c r="AR12" s="34">
        <f>HLOOKUP(AR$9,'[1]Aloc Total'!$D$5:$BF$39,$A12,0)</f>
        <v>31.817980391976565</v>
      </c>
      <c r="AS12" s="34">
        <f>HLOOKUP(AS$9,'[1]Aloc Total'!$D$5:$BF$39,$A12,0)</f>
        <v>193.39833305091901</v>
      </c>
      <c r="AT12" s="34">
        <f>HLOOKUP(AT$9,'[1]Aloc Total'!$D$5:$BF$39,$A12,0)</f>
        <v>261.76665518722103</v>
      </c>
      <c r="AU12" s="34">
        <f>HLOOKUP(AU$9,'[1]Aloc Total'!$D$5:$BF$39,$A12,0)</f>
        <v>175.51602012311398</v>
      </c>
      <c r="AV12" s="34">
        <f>HLOOKUP(AV$9,'[1]Aloc Total'!$D$5:$BF$39,$A12,0)</f>
        <v>7.4789196631113697</v>
      </c>
      <c r="AW12" s="34">
        <f>HLOOKUP(AW$9,'[1]Aloc Total'!$D$5:$BF$39,$A12,0)</f>
        <v>176.120810529594</v>
      </c>
      <c r="AX12" s="34">
        <f>HLOOKUP(AX$9,'[1]Aloc Total'!$D$5:$BF$39,$A12,0)</f>
        <v>331.47607811329198</v>
      </c>
      <c r="AY12" s="34">
        <f>HLOOKUP(AY$9,'[1]Aloc Total'!$D$5:$BF$39,$A12,0)</f>
        <v>803.02493856994306</v>
      </c>
      <c r="AZ12" s="34">
        <f>HLOOKUP(AZ$9,'[1]Aloc Total'!$D$5:$BF$39,$A12,0)</f>
        <v>666.61574917647567</v>
      </c>
      <c r="BA12" s="19">
        <f t="shared" ref="BA12:BA41" si="0">SUM(C12:AZ12)</f>
        <v>19157.515069777797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39" si="1">B12+1</f>
        <v>45903</v>
      </c>
      <c r="C13" s="19">
        <f>HLOOKUP(C$9,'[1]Aloc Total'!$D$5:$BF$39,$A13,0)</f>
        <v>0</v>
      </c>
      <c r="D13" s="19">
        <f>HLOOKUP(D$9,'[1]Aloc Total'!$D$5:$BF$39,$A13,0)</f>
        <v>58.649120739032419</v>
      </c>
      <c r="E13" s="19">
        <f>HLOOKUP(E$9,'[1]Aloc Total'!$D$5:$BF$39,$A13,0)</f>
        <v>0</v>
      </c>
      <c r="F13" s="19">
        <f>HLOOKUP(F$9,'[1]Aloc Total'!$D$5:$BF$39,$A13,0)</f>
        <v>293.57400274123393</v>
      </c>
      <c r="G13" s="19">
        <f>HLOOKUP(G$9,'[1]Aloc Total'!$D$5:$BF$39,$A13,0)</f>
        <v>1.6084851236170411E-3</v>
      </c>
      <c r="H13" s="19">
        <f>HLOOKUP(H$9,'[1]Aloc Total'!$D$5:$BF$39,$A13,0)</f>
        <v>41.805332605368712</v>
      </c>
      <c r="I13" s="19">
        <f>HLOOKUP(I$9,'[1]Aloc Total'!$D$5:$BF$39,$A13,0)</f>
        <v>67.374348292093117</v>
      </c>
      <c r="J13" s="19">
        <f>HLOOKUP(J$9,'[1]Aloc Total'!$D$5:$BF$39,$A13,0)</f>
        <v>118.35930549794421</v>
      </c>
      <c r="K13" s="19">
        <f>HLOOKUP(K$9,'[1]Aloc Total'!$D$5:$BF$39,$A13,0)</f>
        <v>50.301619109167852</v>
      </c>
      <c r="L13" s="19">
        <f>HLOOKUP(L$9,'[1]Aloc Total'!$D$5:$BF$39,$A13,0)</f>
        <v>245.74408910535757</v>
      </c>
      <c r="M13" s="19">
        <f>HLOOKUP(M$9,'[1]Aloc Total'!$D$5:$BF$39,$A13,0)</f>
        <v>255.86574982657169</v>
      </c>
      <c r="N13" s="19">
        <f>HLOOKUP(N$9,'[1]Aloc Total'!$D$5:$BF$39,$A13,0)</f>
        <v>1177.0046999131064</v>
      </c>
      <c r="O13" s="19">
        <f>HLOOKUP(O$9,'[1]Aloc Total'!$D$5:$BF$39,$A13,0)</f>
        <v>944.72255896900799</v>
      </c>
      <c r="P13" s="19">
        <f>HLOOKUP(P$9,'[1]Aloc Total'!$D$5:$BF$39,$A13,0)</f>
        <v>418.77231890394472</v>
      </c>
      <c r="Q13" s="19">
        <f>HLOOKUP(Q$9,'[1]Aloc Total'!$D$5:$BF$39,$A13,0)</f>
        <v>923.74603639106385</v>
      </c>
      <c r="R13" s="19">
        <f>HLOOKUP(R$9,'[1]Aloc Total'!$D$5:$BF$39,$A13,0)</f>
        <v>596.86647259936126</v>
      </c>
      <c r="S13" s="19">
        <f>HLOOKUP(S$9,'[1]Aloc Total'!$D$5:$BF$39,$A13,0)</f>
        <v>427.96266673858366</v>
      </c>
      <c r="T13" s="19">
        <f>HLOOKUP(T$9,'[1]Aloc Total'!$D$5:$BF$39,$A13,0)</f>
        <v>277.20230499135232</v>
      </c>
      <c r="U13" s="19">
        <f>HLOOKUP(U$9,'[1]Aloc Total'!$D$5:$BF$39,$A13,0)</f>
        <v>180.60446281167643</v>
      </c>
      <c r="V13" s="19">
        <f>HLOOKUP(V$9,'[1]Aloc Total'!$D$5:$BF$39,$A13,0)</f>
        <v>41.588991356242218</v>
      </c>
      <c r="W13" s="19">
        <f>HLOOKUP(W$9,'[1]Aloc Total'!$D$5:$BF$39,$A13,0)</f>
        <v>24.273112838796919</v>
      </c>
      <c r="X13" s="19">
        <f>HLOOKUP(X$9,'[1]Aloc Total'!$D$5:$BF$39,$A13,0)</f>
        <v>342.18510398548028</v>
      </c>
      <c r="Y13" s="19">
        <f>HLOOKUP(Y$9,'[1]Aloc Total'!$D$5:$BF$39,$A13,0)</f>
        <v>401.4658232163863</v>
      </c>
      <c r="Z13" s="19">
        <f>HLOOKUP(Z$9,'[1]Aloc Total'!$D$5:$BF$39,$A13,0)</f>
        <v>156.60211163535513</v>
      </c>
      <c r="AA13" s="19">
        <f>HLOOKUP(AA$9,'[1]Aloc Total'!$D$5:$BF$39,$A13,0)</f>
        <v>2.6140564067316276</v>
      </c>
      <c r="AB13" s="19">
        <f>HLOOKUP(AB$9,'[1]Aloc Total'!$D$5:$BF$39,$A13,0)</f>
        <v>2.7344247101489697E-2</v>
      </c>
      <c r="AC13" s="19">
        <f>HLOOKUP(AC$9,'[1]Aloc Total'!$D$5:$BF$39,$A13,0)</f>
        <v>1146.5088942927428</v>
      </c>
      <c r="AD13" s="19">
        <f>HLOOKUP(AD$9,'[1]Aloc Total'!$D$5:$BF$39,$A13,0)</f>
        <v>2273.4915834273379</v>
      </c>
      <c r="AE13" s="19">
        <f>HLOOKUP(AE$9,'[1]Aloc Total'!$D$5:$BF$39,$A13,0)</f>
        <v>0</v>
      </c>
      <c r="AF13" s="19">
        <f>HLOOKUP(AF$9,'[1]Aloc Total'!$D$5:$BF$39,$A13,0)</f>
        <v>290</v>
      </c>
      <c r="AG13" s="19">
        <f>HLOOKUP(AG$9,'[1]Aloc Total'!$D$5:$BF$39,$A13,0)</f>
        <v>238.66434183375722</v>
      </c>
      <c r="AH13" s="19">
        <f>HLOOKUP(AH$9,'[1]Aloc Total'!$D$5:$BF$39,$A13,0)</f>
        <v>3057.1337476022509</v>
      </c>
      <c r="AI13" s="19">
        <f>HLOOKUP(AI$9,'[1]Aloc Total'!$D$5:$BF$39,$A13,0)</f>
        <v>232.9086458997476</v>
      </c>
      <c r="AJ13" s="19">
        <f>HLOOKUP(AJ$9,'[1]Aloc Total'!$D$5:$BF$39,$A13,0)</f>
        <v>847.91454139984671</v>
      </c>
      <c r="AK13" s="19">
        <f>HLOOKUP(AK$9,'[1]Aloc Total'!$D$5:$BF$39,$A13,0)</f>
        <v>0</v>
      </c>
      <c r="AL13" s="19">
        <f>HLOOKUP(AL$9,'[1]Aloc Total'!$D$5:$BF$39,$A13,0)</f>
        <v>168.01994328535071</v>
      </c>
      <c r="AM13" s="19">
        <f>HLOOKUP(AM$9,'[1]Aloc Total'!$D$5:$BF$39,$A13,0)</f>
        <v>478.26080079665036</v>
      </c>
      <c r="AN13" s="19">
        <f>HLOOKUP(AN$9,'[1]Aloc Total'!$D$5:$BF$39,$A13,0)</f>
        <v>225.85356206670912</v>
      </c>
      <c r="AO13" s="19">
        <f>HLOOKUP(AO$9,'[1]Aloc Total'!$D$5:$BF$39,$A13,0)</f>
        <v>33.815718915508931</v>
      </c>
      <c r="AP13" s="19">
        <f>HLOOKUP(AP$9,'[1]Aloc Total'!$D$5:$BF$39,$A13,0)</f>
        <v>234.44930656731876</v>
      </c>
      <c r="AQ13" s="19">
        <f>HLOOKUP(AQ$9,'[1]Aloc Total'!$D$5:$BF$39,$A13,0)</f>
        <v>77.836739778660103</v>
      </c>
      <c r="AR13" s="19">
        <f>HLOOKUP(AR$9,'[1]Aloc Total'!$D$5:$BF$39,$A13,0)</f>
        <v>41.757078051660194</v>
      </c>
      <c r="AS13" s="19">
        <f>HLOOKUP(AS$9,'[1]Aloc Total'!$D$5:$BF$39,$A13,0)</f>
        <v>198.7511248287399</v>
      </c>
      <c r="AT13" s="19">
        <f>HLOOKUP(AT$9,'[1]Aloc Total'!$D$5:$BF$39,$A13,0)</f>
        <v>241.25539946382224</v>
      </c>
      <c r="AU13" s="19">
        <f>HLOOKUP(AU$9,'[1]Aloc Total'!$D$5:$BF$39,$A13,0)</f>
        <v>175.49725446333846</v>
      </c>
      <c r="AV13" s="19">
        <f>HLOOKUP(AV$9,'[1]Aloc Total'!$D$5:$BF$39,$A13,0)</f>
        <v>7.9786223748483964</v>
      </c>
      <c r="AW13" s="19">
        <f>HLOOKUP(AW$9,'[1]Aloc Total'!$D$5:$BF$39,$A13,0)</f>
        <v>170.44446652834944</v>
      </c>
      <c r="AX13" s="19">
        <f>HLOOKUP(AX$9,'[1]Aloc Total'!$D$5:$BF$39,$A13,0)</f>
        <v>297.99626450776509</v>
      </c>
      <c r="AY13" s="19">
        <f>HLOOKUP(AY$9,'[1]Aloc Total'!$D$5:$BF$39,$A13,0)</f>
        <v>795.86878825497047</v>
      </c>
      <c r="AZ13" s="19">
        <f>HLOOKUP(AZ$9,'[1]Aloc Total'!$D$5:$BF$39,$A13,0)</f>
        <v>649.55883676393273</v>
      </c>
      <c r="BA13" s="19">
        <f t="shared" si="0"/>
        <v>18931.278902509395</v>
      </c>
      <c r="BC13" s="3"/>
    </row>
    <row r="14" spans="1:60" s="38" customFormat="1">
      <c r="A14" s="41">
        <v>8</v>
      </c>
      <c r="B14" s="35">
        <f t="shared" si="1"/>
        <v>45904</v>
      </c>
      <c r="C14" s="34">
        <f>HLOOKUP(C$9,'[1]Aloc Total'!$D$5:$BF$39,$A14,0)</f>
        <v>0</v>
      </c>
      <c r="D14" s="34">
        <f>HLOOKUP(D$9,'[1]Aloc Total'!$D$5:$BF$39,$A14,0)</f>
        <v>61.362903223428212</v>
      </c>
      <c r="E14" s="34">
        <f>HLOOKUP(E$9,'[1]Aloc Total'!$D$5:$BF$39,$A14,0)</f>
        <v>0</v>
      </c>
      <c r="F14" s="34">
        <f>HLOOKUP(F$9,'[1]Aloc Total'!$D$5:$BF$39,$A14,0)</f>
        <v>590.41028139401737</v>
      </c>
      <c r="G14" s="34">
        <f>HLOOKUP(G$9,'[1]Aloc Total'!$D$5:$BF$39,$A14,0)</f>
        <v>0</v>
      </c>
      <c r="H14" s="34">
        <f>HLOOKUP(H$9,'[1]Aloc Total'!$D$5:$BF$39,$A14,0)</f>
        <v>42.151156906946369</v>
      </c>
      <c r="I14" s="34">
        <f>HLOOKUP(I$9,'[1]Aloc Total'!$D$5:$BF$39,$A14,0)</f>
        <v>68.017742341539901</v>
      </c>
      <c r="J14" s="34">
        <f>HLOOKUP(J$9,'[1]Aloc Total'!$D$5:$BF$39,$A14,0)</f>
        <v>105.10646040275546</v>
      </c>
      <c r="K14" s="34">
        <f>HLOOKUP(K$9,'[1]Aloc Total'!$D$5:$BF$39,$A14,0)</f>
        <v>55.341003001460052</v>
      </c>
      <c r="L14" s="34">
        <f>HLOOKUP(L$9,'[1]Aloc Total'!$D$5:$BF$39,$A14,0)</f>
        <v>242.57510533097823</v>
      </c>
      <c r="M14" s="34">
        <f>HLOOKUP(M$9,'[1]Aloc Total'!$D$5:$BF$39,$A14,0)</f>
        <v>257.01420820483435</v>
      </c>
      <c r="N14" s="34">
        <f>HLOOKUP(N$9,'[1]Aloc Total'!$D$5:$BF$39,$A14,0)</f>
        <v>1244.4664425635826</v>
      </c>
      <c r="O14" s="34">
        <f>HLOOKUP(O$9,'[1]Aloc Total'!$D$5:$BF$39,$A14,0)</f>
        <v>1030.4124592828744</v>
      </c>
      <c r="P14" s="34">
        <f>HLOOKUP(P$9,'[1]Aloc Total'!$D$5:$BF$39,$A14,0)</f>
        <v>465.71193602389684</v>
      </c>
      <c r="Q14" s="34">
        <f>HLOOKUP(Q$9,'[1]Aloc Total'!$D$5:$BF$39,$A14,0)</f>
        <v>907.86117347192953</v>
      </c>
      <c r="R14" s="34">
        <f>HLOOKUP(R$9,'[1]Aloc Total'!$D$5:$BF$39,$A14,0)</f>
        <v>589.58459236389319</v>
      </c>
      <c r="S14" s="34">
        <f>HLOOKUP(S$9,'[1]Aloc Total'!$D$5:$BF$39,$A14,0)</f>
        <v>364.7644819891085</v>
      </c>
      <c r="T14" s="34">
        <f>HLOOKUP(T$9,'[1]Aloc Total'!$D$5:$BF$39,$A14,0)</f>
        <v>309.49103536283951</v>
      </c>
      <c r="U14" s="34">
        <f>HLOOKUP(U$9,'[1]Aloc Total'!$D$5:$BF$39,$A14,0)</f>
        <v>180.24121325459308</v>
      </c>
      <c r="V14" s="34">
        <f>HLOOKUP(V$9,'[1]Aloc Total'!$D$5:$BF$39,$A14,0)</f>
        <v>42.288682385015626</v>
      </c>
      <c r="W14" s="34">
        <f>HLOOKUP(W$9,'[1]Aloc Total'!$D$5:$BF$39,$A14,0)</f>
        <v>29.804425098061966</v>
      </c>
      <c r="X14" s="34">
        <f>HLOOKUP(X$9,'[1]Aloc Total'!$D$5:$BF$39,$A14,0)</f>
        <v>333.52126694797101</v>
      </c>
      <c r="Y14" s="34">
        <f>HLOOKUP(Y$9,'[1]Aloc Total'!$D$5:$BF$39,$A14,0)</f>
        <v>402.75797293235871</v>
      </c>
      <c r="Z14" s="34">
        <f>HLOOKUP(Z$9,'[1]Aloc Total'!$D$5:$BF$39,$A14,0)</f>
        <v>150.32231763190026</v>
      </c>
      <c r="AA14" s="34">
        <f>HLOOKUP(AA$9,'[1]Aloc Total'!$D$5:$BF$39,$A14,0)</f>
        <v>3.4762044329903623</v>
      </c>
      <c r="AB14" s="34">
        <f>HLOOKUP(AB$9,'[1]Aloc Total'!$D$5:$BF$39,$A14,0)</f>
        <v>0.36995157843191945</v>
      </c>
      <c r="AC14" s="34">
        <f>HLOOKUP(AC$9,'[1]Aloc Total'!$D$5:$BF$39,$A14,0)</f>
        <v>1192.5997674291359</v>
      </c>
      <c r="AD14" s="34">
        <f>HLOOKUP(AD$9,'[1]Aloc Total'!$D$5:$BF$39,$A14,0)</f>
        <v>2264.2685297285175</v>
      </c>
      <c r="AE14" s="34">
        <f>HLOOKUP(AE$9,'[1]Aloc Total'!$D$5:$BF$39,$A14,0)</f>
        <v>0</v>
      </c>
      <c r="AF14" s="34">
        <f>HLOOKUP(AF$9,'[1]Aloc Total'!$D$5:$BF$39,$A14,0)</f>
        <v>290</v>
      </c>
      <c r="AG14" s="34">
        <f>HLOOKUP(AG$9,'[1]Aloc Total'!$D$5:$BF$39,$A14,0)</f>
        <v>306.9504331100872</v>
      </c>
      <c r="AH14" s="34">
        <f>HLOOKUP(AH$9,'[1]Aloc Total'!$D$5:$BF$39,$A14,0)</f>
        <v>4080.4323449308331</v>
      </c>
      <c r="AI14" s="34">
        <f>HLOOKUP(AI$9,'[1]Aloc Total'!$D$5:$BF$39,$A14,0)</f>
        <v>224.81635724283012</v>
      </c>
      <c r="AJ14" s="34">
        <f>HLOOKUP(AJ$9,'[1]Aloc Total'!$D$5:$BF$39,$A14,0)</f>
        <v>850.83849927372876</v>
      </c>
      <c r="AK14" s="34">
        <f>HLOOKUP(AK$9,'[1]Aloc Total'!$D$5:$BF$39,$A14,0)</f>
        <v>0</v>
      </c>
      <c r="AL14" s="34">
        <f>HLOOKUP(AL$9,'[1]Aloc Total'!$D$5:$BF$39,$A14,0)</f>
        <v>167.16825041239548</v>
      </c>
      <c r="AM14" s="34">
        <f>HLOOKUP(AM$9,'[1]Aloc Total'!$D$5:$BF$39,$A14,0)</f>
        <v>439.9536552542948</v>
      </c>
      <c r="AN14" s="34">
        <f>HLOOKUP(AN$9,'[1]Aloc Total'!$D$5:$BF$39,$A14,0)</f>
        <v>221.17045762929811</v>
      </c>
      <c r="AO14" s="34">
        <f>HLOOKUP(AO$9,'[1]Aloc Total'!$D$5:$BF$39,$A14,0)</f>
        <v>34.289685865268083</v>
      </c>
      <c r="AP14" s="34">
        <f>HLOOKUP(AP$9,'[1]Aloc Total'!$D$5:$BF$39,$A14,0)</f>
        <v>229.4831087481511</v>
      </c>
      <c r="AQ14" s="34">
        <f>HLOOKUP(AQ$9,'[1]Aloc Total'!$D$5:$BF$39,$A14,0)</f>
        <v>80.27091393240056</v>
      </c>
      <c r="AR14" s="34">
        <f>HLOOKUP(AR$9,'[1]Aloc Total'!$D$5:$BF$39,$A14,0)</f>
        <v>23.690305062339657</v>
      </c>
      <c r="AS14" s="34">
        <f>HLOOKUP(AS$9,'[1]Aloc Total'!$D$5:$BF$39,$A14,0)</f>
        <v>184.33834037400339</v>
      </c>
      <c r="AT14" s="34">
        <f>HLOOKUP(AT$9,'[1]Aloc Total'!$D$5:$BF$39,$A14,0)</f>
        <v>273.22516104136969</v>
      </c>
      <c r="AU14" s="34">
        <f>HLOOKUP(AU$9,'[1]Aloc Total'!$D$5:$BF$39,$A14,0)</f>
        <v>185.89316189812934</v>
      </c>
      <c r="AV14" s="34">
        <f>HLOOKUP(AV$9,'[1]Aloc Total'!$D$5:$BF$39,$A14,0)</f>
        <v>8.3273955658193586</v>
      </c>
      <c r="AW14" s="34">
        <f>HLOOKUP(AW$9,'[1]Aloc Total'!$D$5:$BF$39,$A14,0)</f>
        <v>171.9181069824366</v>
      </c>
      <c r="AX14" s="34">
        <f>HLOOKUP(AX$9,'[1]Aloc Total'!$D$5:$BF$39,$A14,0)</f>
        <v>302.79089058041353</v>
      </c>
      <c r="AY14" s="34">
        <f>HLOOKUP(AY$9,'[1]Aloc Total'!$D$5:$BF$39,$A14,0)</f>
        <v>844.54154809562328</v>
      </c>
      <c r="AZ14" s="34">
        <f>HLOOKUP(AZ$9,'[1]Aloc Total'!$D$5:$BF$39,$A14,0)</f>
        <v>723.88961513481559</v>
      </c>
      <c r="BA14" s="19">
        <f t="shared" si="0"/>
        <v>20577.9095444173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45905</v>
      </c>
      <c r="C15" s="19">
        <f>HLOOKUP(C$9,'[1]Aloc Total'!$D$5:$BF$39,$A15,0)</f>
        <v>0</v>
      </c>
      <c r="D15" s="19">
        <f>HLOOKUP(D$9,'[1]Aloc Total'!$D$5:$BF$39,$A15,0)</f>
        <v>91.173762261984848</v>
      </c>
      <c r="E15" s="19">
        <f>HLOOKUP(E$9,'[1]Aloc Total'!$D$5:$BF$39,$A15,0)</f>
        <v>0</v>
      </c>
      <c r="F15" s="19">
        <f>HLOOKUP(F$9,'[1]Aloc Total'!$D$5:$BF$39,$A15,0)</f>
        <v>1912.0151131117559</v>
      </c>
      <c r="G15" s="19">
        <f>HLOOKUP(G$9,'[1]Aloc Total'!$D$5:$BF$39,$A15,0)</f>
        <v>0.36807501245436625</v>
      </c>
      <c r="H15" s="19">
        <f>HLOOKUP(H$9,'[1]Aloc Total'!$D$5:$BF$39,$A15,0)</f>
        <v>36.279918124890209</v>
      </c>
      <c r="I15" s="19">
        <f>HLOOKUP(I$9,'[1]Aloc Total'!$D$5:$BF$39,$A15,0)</f>
        <v>64.577460742976854</v>
      </c>
      <c r="J15" s="19">
        <f>HLOOKUP(J$9,'[1]Aloc Total'!$D$5:$BF$39,$A15,0)</f>
        <v>106.73424734785588</v>
      </c>
      <c r="K15" s="19">
        <f>HLOOKUP(K$9,'[1]Aloc Total'!$D$5:$BF$39,$A15,0)</f>
        <v>51.926725245728939</v>
      </c>
      <c r="L15" s="19">
        <f>HLOOKUP(L$9,'[1]Aloc Total'!$D$5:$BF$39,$A15,0)</f>
        <v>245.17414920988921</v>
      </c>
      <c r="M15" s="19">
        <f>HLOOKUP(M$9,'[1]Aloc Total'!$D$5:$BF$39,$A15,0)</f>
        <v>264.78158286678109</v>
      </c>
      <c r="N15" s="19">
        <f>HLOOKUP(N$9,'[1]Aloc Total'!$D$5:$BF$39,$A15,0)</f>
        <v>1232.349992208231</v>
      </c>
      <c r="O15" s="19">
        <f>HLOOKUP(O$9,'[1]Aloc Total'!$D$5:$BF$39,$A15,0)</f>
        <v>1026.3405791924374</v>
      </c>
      <c r="P15" s="19">
        <f>HLOOKUP(P$9,'[1]Aloc Total'!$D$5:$BF$39,$A15,0)</f>
        <v>420.830107538758</v>
      </c>
      <c r="Q15" s="19">
        <f>HLOOKUP(Q$9,'[1]Aloc Total'!$D$5:$BF$39,$A15,0)</f>
        <v>838.29285147122323</v>
      </c>
      <c r="R15" s="19">
        <f>HLOOKUP(R$9,'[1]Aloc Total'!$D$5:$BF$39,$A15,0)</f>
        <v>594.35589540224953</v>
      </c>
      <c r="S15" s="19">
        <f>HLOOKUP(S$9,'[1]Aloc Total'!$D$5:$BF$39,$A15,0)</f>
        <v>382.44736319559263</v>
      </c>
      <c r="T15" s="19">
        <f>HLOOKUP(T$9,'[1]Aloc Total'!$D$5:$BF$39,$A15,0)</f>
        <v>266.40239970967917</v>
      </c>
      <c r="U15" s="19">
        <f>HLOOKUP(U$9,'[1]Aloc Total'!$D$5:$BF$39,$A15,0)</f>
        <v>155.92038202379536</v>
      </c>
      <c r="V15" s="19">
        <f>HLOOKUP(V$9,'[1]Aloc Total'!$D$5:$BF$39,$A15,0)</f>
        <v>43.809505069395541</v>
      </c>
      <c r="W15" s="19">
        <f>HLOOKUP(W$9,'[1]Aloc Total'!$D$5:$BF$39,$A15,0)</f>
        <v>24.721344026578151</v>
      </c>
      <c r="X15" s="19">
        <f>HLOOKUP(X$9,'[1]Aloc Total'!$D$5:$BF$39,$A15,0)</f>
        <v>344.98199153459638</v>
      </c>
      <c r="Y15" s="19">
        <f>HLOOKUP(Y$9,'[1]Aloc Total'!$D$5:$BF$39,$A15,0)</f>
        <v>378.35135582830156</v>
      </c>
      <c r="Z15" s="19">
        <f>HLOOKUP(Z$9,'[1]Aloc Total'!$D$5:$BF$39,$A15,0)</f>
        <v>151.22977132247419</v>
      </c>
      <c r="AA15" s="19">
        <f>HLOOKUP(AA$9,'[1]Aloc Total'!$D$5:$BF$39,$A15,0)</f>
        <v>6.1465578190485868</v>
      </c>
      <c r="AB15" s="19">
        <f>HLOOKUP(AB$9,'[1]Aloc Total'!$D$5:$BF$39,$A15,0)</f>
        <v>195.65720276019263</v>
      </c>
      <c r="AC15" s="19">
        <f>HLOOKUP(AC$9,'[1]Aloc Total'!$D$5:$BF$39,$A15,0)</f>
        <v>1242.1504920664286</v>
      </c>
      <c r="AD15" s="19">
        <f>HLOOKUP(AD$9,'[1]Aloc Total'!$D$5:$BF$39,$A15,0)</f>
        <v>2264.3762982318012</v>
      </c>
      <c r="AE15" s="19">
        <f>HLOOKUP(AE$9,'[1]Aloc Total'!$D$5:$BF$39,$A15,0)</f>
        <v>0</v>
      </c>
      <c r="AF15" s="19">
        <f>HLOOKUP(AF$9,'[1]Aloc Total'!$D$5:$BF$39,$A15,0)</f>
        <v>1110.0003999999999</v>
      </c>
      <c r="AG15" s="19">
        <f>HLOOKUP(AG$9,'[1]Aloc Total'!$D$5:$BF$39,$A15,0)</f>
        <v>302.77721845686278</v>
      </c>
      <c r="AH15" s="19">
        <f>HLOOKUP(AH$9,'[1]Aloc Total'!$D$5:$BF$39,$A15,0)</f>
        <v>4081.1325763033842</v>
      </c>
      <c r="AI15" s="19">
        <f>HLOOKUP(AI$9,'[1]Aloc Total'!$D$5:$BF$39,$A15,0)</f>
        <v>243.52250306878855</v>
      </c>
      <c r="AJ15" s="19">
        <f>HLOOKUP(AJ$9,'[1]Aloc Total'!$D$5:$BF$39,$A15,0)</f>
        <v>845.25517932880052</v>
      </c>
      <c r="AK15" s="19">
        <f>HLOOKUP(AK$9,'[1]Aloc Total'!$D$5:$BF$39,$A15,0)</f>
        <v>0</v>
      </c>
      <c r="AL15" s="19">
        <f>HLOOKUP(AL$9,'[1]Aloc Total'!$D$5:$BF$39,$A15,0)</f>
        <v>144.8821528629735</v>
      </c>
      <c r="AM15" s="19">
        <f>HLOOKUP(AM$9,'[1]Aloc Total'!$D$5:$BF$39,$A15,0)</f>
        <v>475.94806726974321</v>
      </c>
      <c r="AN15" s="19">
        <f>HLOOKUP(AN$9,'[1]Aloc Total'!$D$5:$BF$39,$A15,0)</f>
        <v>247.36517402910943</v>
      </c>
      <c r="AO15" s="19">
        <f>HLOOKUP(AO$9,'[1]Aloc Total'!$D$5:$BF$39,$A15,0)</f>
        <v>35.090711456829368</v>
      </c>
      <c r="AP15" s="19">
        <f>HLOOKUP(AP$9,'[1]Aloc Total'!$D$5:$BF$39,$A15,0)</f>
        <v>228.50246898445252</v>
      </c>
      <c r="AQ15" s="19">
        <f>HLOOKUP(AQ$9,'[1]Aloc Total'!$D$5:$BF$39,$A15,0)</f>
        <v>89.604953104750251</v>
      </c>
      <c r="AR15" s="19">
        <f>HLOOKUP(AR$9,'[1]Aloc Total'!$D$5:$BF$39,$A15,0)</f>
        <v>29.602292134194087</v>
      </c>
      <c r="AS15" s="19">
        <f>HLOOKUP(AS$9,'[1]Aloc Total'!$D$5:$BF$39,$A15,0)</f>
        <v>195.36490010031309</v>
      </c>
      <c r="AT15" s="19">
        <f>HLOOKUP(AT$9,'[1]Aloc Total'!$D$5:$BF$39,$A15,0)</f>
        <v>286.84881191436574</v>
      </c>
      <c r="AU15" s="19">
        <f>HLOOKUP(AU$9,'[1]Aloc Total'!$D$5:$BF$39,$A15,0)</f>
        <v>184.29379152354613</v>
      </c>
      <c r="AV15" s="19">
        <f>HLOOKUP(AV$9,'[1]Aloc Total'!$D$5:$BF$39,$A15,0)</f>
        <v>9.0158271987274503</v>
      </c>
      <c r="AW15" s="19">
        <f>HLOOKUP(AW$9,'[1]Aloc Total'!$D$5:$BF$39,$A15,0)</f>
        <v>181.17225806031331</v>
      </c>
      <c r="AX15" s="19">
        <f>HLOOKUP(AX$9,'[1]Aloc Total'!$D$5:$BF$39,$A15,0)</f>
        <v>320.75927789633948</v>
      </c>
      <c r="AY15" s="19">
        <f>HLOOKUP(AY$9,'[1]Aloc Total'!$D$5:$BF$39,$A15,0)</f>
        <v>811.61103215981075</v>
      </c>
      <c r="AZ15" s="19">
        <f>HLOOKUP(AZ$9,'[1]Aloc Total'!$D$5:$BF$39,$A15,0)</f>
        <v>735.35409285339597</v>
      </c>
      <c r="BA15" s="19">
        <f t="shared" si="0"/>
        <v>22899.498812031798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45906</v>
      </c>
      <c r="C16" s="34">
        <f>HLOOKUP(C$9,'[1]Aloc Total'!$D$5:$BF$39,$A16,0)</f>
        <v>0</v>
      </c>
      <c r="D16" s="34">
        <f>HLOOKUP(D$9,'[1]Aloc Total'!$D$5:$BF$39,$A16,0)</f>
        <v>181.71512178953407</v>
      </c>
      <c r="E16" s="34">
        <f>HLOOKUP(E$9,'[1]Aloc Total'!$D$5:$BF$39,$A16,0)</f>
        <v>0</v>
      </c>
      <c r="F16" s="34">
        <f>HLOOKUP(F$9,'[1]Aloc Total'!$D$5:$BF$39,$A16,0)</f>
        <v>1779.8204228230181</v>
      </c>
      <c r="G16" s="34">
        <f>HLOOKUP(G$9,'[1]Aloc Total'!$D$5:$BF$39,$A16,0)</f>
        <v>0</v>
      </c>
      <c r="H16" s="34">
        <f>HLOOKUP(H$9,'[1]Aloc Total'!$D$5:$BF$39,$A16,0)</f>
        <v>42.961565328395423</v>
      </c>
      <c r="I16" s="34">
        <f>HLOOKUP(I$9,'[1]Aloc Total'!$D$5:$BF$39,$A16,0)</f>
        <v>52.392381689016048</v>
      </c>
      <c r="J16" s="34">
        <f>HLOOKUP(J$9,'[1]Aloc Total'!$D$5:$BF$39,$A16,0)</f>
        <v>130.8001336865602</v>
      </c>
      <c r="K16" s="34">
        <f>HLOOKUP(K$9,'[1]Aloc Total'!$D$5:$BF$39,$A16,0)</f>
        <v>48.777311373686771</v>
      </c>
      <c r="L16" s="34">
        <f>HLOOKUP(L$9,'[1]Aloc Total'!$D$5:$BF$39,$A16,0)</f>
        <v>214.35289343284734</v>
      </c>
      <c r="M16" s="34">
        <f>HLOOKUP(M$9,'[1]Aloc Total'!$D$5:$BF$39,$A16,0)</f>
        <v>258.94144146378153</v>
      </c>
      <c r="N16" s="34">
        <f>HLOOKUP(N$9,'[1]Aloc Total'!$D$5:$BF$39,$A16,0)</f>
        <v>1253.4187345999289</v>
      </c>
      <c r="O16" s="34">
        <f>HLOOKUP(O$9,'[1]Aloc Total'!$D$5:$BF$39,$A16,0)</f>
        <v>1027.5662448566352</v>
      </c>
      <c r="P16" s="34">
        <f>HLOOKUP(P$9,'[1]Aloc Total'!$D$5:$BF$39,$A16,0)</f>
        <v>436.84472159119713</v>
      </c>
      <c r="Q16" s="34">
        <f>HLOOKUP(Q$9,'[1]Aloc Total'!$D$5:$BF$39,$A16,0)</f>
        <v>784.49090065221094</v>
      </c>
      <c r="R16" s="34">
        <f>HLOOKUP(R$9,'[1]Aloc Total'!$D$5:$BF$39,$A16,0)</f>
        <v>541.05069840558144</v>
      </c>
      <c r="S16" s="34">
        <f>HLOOKUP(S$9,'[1]Aloc Total'!$D$5:$BF$39,$A16,0)</f>
        <v>381.02090497179802</v>
      </c>
      <c r="T16" s="34">
        <f>HLOOKUP(T$9,'[1]Aloc Total'!$D$5:$BF$39,$A16,0)</f>
        <v>160.47882886412611</v>
      </c>
      <c r="U16" s="34">
        <f>HLOOKUP(U$9,'[1]Aloc Total'!$D$5:$BF$39,$A16,0)</f>
        <v>83.149566141967199</v>
      </c>
      <c r="V16" s="34">
        <f>HLOOKUP(V$9,'[1]Aloc Total'!$D$5:$BF$39,$A16,0)</f>
        <v>21.976732243979633</v>
      </c>
      <c r="W16" s="34">
        <f>HLOOKUP(W$9,'[1]Aloc Total'!$D$5:$BF$39,$A16,0)</f>
        <v>14.366989124147425</v>
      </c>
      <c r="X16" s="34">
        <f>HLOOKUP(X$9,'[1]Aloc Total'!$D$5:$BF$39,$A16,0)</f>
        <v>337.33873830802219</v>
      </c>
      <c r="Y16" s="34">
        <f>HLOOKUP(Y$9,'[1]Aloc Total'!$D$5:$BF$39,$A16,0)</f>
        <v>328.0454474254708</v>
      </c>
      <c r="Z16" s="34">
        <f>HLOOKUP(Z$9,'[1]Aloc Total'!$D$5:$BF$39,$A16,0)</f>
        <v>147.06915646938481</v>
      </c>
      <c r="AA16" s="34">
        <f>HLOOKUP(AA$9,'[1]Aloc Total'!$D$5:$BF$39,$A16,0)</f>
        <v>3.2016896385597207</v>
      </c>
      <c r="AB16" s="34">
        <f>HLOOKUP(AB$9,'[1]Aloc Total'!$D$5:$BF$39,$A16,0)</f>
        <v>404.25359601646863</v>
      </c>
      <c r="AC16" s="34">
        <f>HLOOKUP(AC$9,'[1]Aloc Total'!$D$5:$BF$39,$A16,0)</f>
        <v>1281.335334324571</v>
      </c>
      <c r="AD16" s="34">
        <f>HLOOKUP(AD$9,'[1]Aloc Total'!$D$5:$BF$39,$A16,0)</f>
        <v>2289.72093024378</v>
      </c>
      <c r="AE16" s="34">
        <f>HLOOKUP(AE$9,'[1]Aloc Total'!$D$5:$BF$39,$A16,0)</f>
        <v>0</v>
      </c>
      <c r="AF16" s="34">
        <f>HLOOKUP(AF$9,'[1]Aloc Total'!$D$5:$BF$39,$A16,0)</f>
        <v>1110</v>
      </c>
      <c r="AG16" s="34">
        <f>HLOOKUP(AG$9,'[1]Aloc Total'!$D$5:$BF$39,$A16,0)</f>
        <v>274.24912630439093</v>
      </c>
      <c r="AH16" s="34">
        <f>HLOOKUP(AH$9,'[1]Aloc Total'!$D$5:$BF$39,$A16,0)</f>
        <v>3066.6852533199199</v>
      </c>
      <c r="AI16" s="34">
        <f>HLOOKUP(AI$9,'[1]Aloc Total'!$D$5:$BF$39,$A16,0)</f>
        <v>223.21323373629201</v>
      </c>
      <c r="AJ16" s="34">
        <f>HLOOKUP(AJ$9,'[1]Aloc Total'!$D$5:$BF$39,$A16,0)</f>
        <v>719.22742100401206</v>
      </c>
      <c r="AK16" s="34">
        <f>HLOOKUP(AK$9,'[1]Aloc Total'!$D$5:$BF$39,$A16,0)</f>
        <v>0</v>
      </c>
      <c r="AL16" s="34">
        <f>HLOOKUP(AL$9,'[1]Aloc Total'!$D$5:$BF$39,$A16,0)</f>
        <v>78.437508972331074</v>
      </c>
      <c r="AM16" s="34">
        <f>HLOOKUP(AM$9,'[1]Aloc Total'!$D$5:$BF$39,$A16,0)</f>
        <v>414.9419796629038</v>
      </c>
      <c r="AN16" s="34">
        <f>HLOOKUP(AN$9,'[1]Aloc Total'!$D$5:$BF$39,$A16,0)</f>
        <v>141.2944267947457</v>
      </c>
      <c r="AO16" s="34">
        <f>HLOOKUP(AO$9,'[1]Aloc Total'!$D$5:$BF$39,$A16,0)</f>
        <v>18.919002023983637</v>
      </c>
      <c r="AP16" s="34">
        <f>HLOOKUP(AP$9,'[1]Aloc Total'!$D$5:$BF$39,$A16,0)</f>
        <v>231.93578048081341</v>
      </c>
      <c r="AQ16" s="34">
        <f>HLOOKUP(AQ$9,'[1]Aloc Total'!$D$5:$BF$39,$A16,0)</f>
        <v>70.616250058743219</v>
      </c>
      <c r="AR16" s="34">
        <f>HLOOKUP(AR$9,'[1]Aloc Total'!$D$5:$BF$39,$A16,0)</f>
        <v>22.171627024791231</v>
      </c>
      <c r="AS16" s="34">
        <f>HLOOKUP(AS$9,'[1]Aloc Total'!$D$5:$BF$39,$A16,0)</f>
        <v>202.55842571397767</v>
      </c>
      <c r="AT16" s="34">
        <f>HLOOKUP(AT$9,'[1]Aloc Total'!$D$5:$BF$39,$A16,0)</f>
        <v>262.76266133763909</v>
      </c>
      <c r="AU16" s="34">
        <f>HLOOKUP(AU$9,'[1]Aloc Total'!$D$5:$BF$39,$A16,0)</f>
        <v>98.400149760688237</v>
      </c>
      <c r="AV16" s="34">
        <f>HLOOKUP(AV$9,'[1]Aloc Total'!$D$5:$BF$39,$A16,0)</f>
        <v>4.4504102561944165</v>
      </c>
      <c r="AW16" s="34">
        <f>HLOOKUP(AW$9,'[1]Aloc Total'!$D$5:$BF$39,$A16,0)</f>
        <v>166.75004428025505</v>
      </c>
      <c r="AX16" s="34">
        <f>HLOOKUP(AX$9,'[1]Aloc Total'!$D$5:$BF$39,$A16,0)</f>
        <v>258.60473191123765</v>
      </c>
      <c r="AY16" s="34">
        <f>HLOOKUP(AY$9,'[1]Aloc Total'!$D$5:$BF$39,$A16,0)</f>
        <v>730.04233881350456</v>
      </c>
      <c r="AZ16" s="34">
        <f>HLOOKUP(AZ$9,'[1]Aloc Total'!$D$5:$BF$39,$A16,0)</f>
        <v>723.11110833498492</v>
      </c>
      <c r="BA16" s="19">
        <f t="shared" si="0"/>
        <v>21023.46196525608</v>
      </c>
    </row>
    <row r="17" spans="1:60">
      <c r="A17" s="41">
        <v>11</v>
      </c>
      <c r="B17" s="18">
        <f t="shared" si="1"/>
        <v>45907</v>
      </c>
      <c r="C17" s="19">
        <f>HLOOKUP(C$9,'[1]Aloc Total'!$D$5:$BF$39,$A17,0)</f>
        <v>0</v>
      </c>
      <c r="D17" s="19">
        <f>HLOOKUP(D$9,'[1]Aloc Total'!$D$5:$BF$39,$A17,0)</f>
        <v>59.697048797068923</v>
      </c>
      <c r="E17" s="19">
        <f>HLOOKUP(E$9,'[1]Aloc Total'!$D$5:$BF$39,$A17,0)</f>
        <v>0</v>
      </c>
      <c r="F17" s="19">
        <f>HLOOKUP(F$9,'[1]Aloc Total'!$D$5:$BF$39,$A17,0)</f>
        <v>497.75671281830427</v>
      </c>
      <c r="G17" s="19">
        <f>HLOOKUP(G$9,'[1]Aloc Total'!$D$5:$BF$39,$A17,0)</f>
        <v>8.0424256180852065E-4</v>
      </c>
      <c r="H17" s="19">
        <f>HLOOKUP(H$9,'[1]Aloc Total'!$D$5:$BF$39,$A17,0)</f>
        <v>32.178817221374651</v>
      </c>
      <c r="I17" s="19">
        <f>HLOOKUP(I$9,'[1]Aloc Total'!$D$5:$BF$39,$A17,0)</f>
        <v>34.54114570626021</v>
      </c>
      <c r="J17" s="19">
        <f>HLOOKUP(J$9,'[1]Aloc Total'!$D$5:$BF$39,$A17,0)</f>
        <v>184.0372381463292</v>
      </c>
      <c r="K17" s="19">
        <f>HLOOKUP(K$9,'[1]Aloc Total'!$D$5:$BF$39,$A17,0)</f>
        <v>40.427397016136773</v>
      </c>
      <c r="L17" s="19">
        <f>HLOOKUP(L$9,'[1]Aloc Total'!$D$5:$BF$39,$A17,0)</f>
        <v>177.26497961419369</v>
      </c>
      <c r="M17" s="19">
        <f>HLOOKUP(M$9,'[1]Aloc Total'!$D$5:$BF$39,$A17,0)</f>
        <v>229.37855721511596</v>
      </c>
      <c r="N17" s="19">
        <f>HLOOKUP(N$9,'[1]Aloc Total'!$D$5:$BF$39,$A17,0)</f>
        <v>1178.6029979642738</v>
      </c>
      <c r="O17" s="19">
        <f>HLOOKUP(O$9,'[1]Aloc Total'!$D$5:$BF$39,$A17,0)</f>
        <v>985.78718417494997</v>
      </c>
      <c r="P17" s="19">
        <f>HLOOKUP(P$9,'[1]Aloc Total'!$D$5:$BF$39,$A17,0)</f>
        <v>213.76204323077212</v>
      </c>
      <c r="Q17" s="19">
        <f>HLOOKUP(Q$9,'[1]Aloc Total'!$D$5:$BF$39,$A17,0)</f>
        <v>721.97203278661073</v>
      </c>
      <c r="R17" s="19">
        <f>HLOOKUP(R$9,'[1]Aloc Total'!$D$5:$BF$39,$A17,0)</f>
        <v>495.41529464002571</v>
      </c>
      <c r="S17" s="19">
        <f>HLOOKUP(S$9,'[1]Aloc Total'!$D$5:$BF$39,$A17,0)</f>
        <v>315.23118260732178</v>
      </c>
      <c r="T17" s="19">
        <f>HLOOKUP(T$9,'[1]Aloc Total'!$D$5:$BF$39,$A17,0)</f>
        <v>55.838024904657722</v>
      </c>
      <c r="U17" s="19">
        <f>HLOOKUP(U$9,'[1]Aloc Total'!$D$5:$BF$39,$A17,0)</f>
        <v>47.552181871198407</v>
      </c>
      <c r="V17" s="19">
        <f>HLOOKUP(V$9,'[1]Aloc Total'!$D$5:$BF$39,$A17,0)</f>
        <v>10.290551659193957</v>
      </c>
      <c r="W17" s="19">
        <f>HLOOKUP(W$9,'[1]Aloc Total'!$D$5:$BF$39,$A17,0)</f>
        <v>0.42490815348883504</v>
      </c>
      <c r="X17" s="19">
        <f>HLOOKUP(X$9,'[1]Aloc Total'!$D$5:$BF$39,$A17,0)</f>
        <v>307.94688964416798</v>
      </c>
      <c r="Y17" s="19">
        <f>HLOOKUP(Y$9,'[1]Aloc Total'!$D$5:$BF$39,$A17,0)</f>
        <v>234.2431523906418</v>
      </c>
      <c r="Z17" s="19">
        <f>HLOOKUP(Z$9,'[1]Aloc Total'!$D$5:$BF$39,$A17,0)</f>
        <v>143.65166174340646</v>
      </c>
      <c r="AA17" s="19">
        <f>HLOOKUP(AA$9,'[1]Aloc Total'!$D$5:$BF$39,$A17,0)</f>
        <v>2.9413831293876957</v>
      </c>
      <c r="AB17" s="19">
        <f>HLOOKUP(AB$9,'[1]Aloc Total'!$D$5:$BF$39,$A17,0)</f>
        <v>403.16679623461135</v>
      </c>
      <c r="AC17" s="19">
        <f>HLOOKUP(AC$9,'[1]Aloc Total'!$D$5:$BF$39,$A17,0)</f>
        <v>1255.4464981791009</v>
      </c>
      <c r="AD17" s="19">
        <f>HLOOKUP(AD$9,'[1]Aloc Total'!$D$5:$BF$39,$A17,0)</f>
        <v>2272.9452346470162</v>
      </c>
      <c r="AE17" s="19">
        <f>HLOOKUP(AE$9,'[1]Aloc Total'!$D$5:$BF$39,$A17,0)</f>
        <v>0</v>
      </c>
      <c r="AF17" s="19">
        <f>HLOOKUP(AF$9,'[1]Aloc Total'!$D$5:$BF$39,$A17,0)</f>
        <v>1410</v>
      </c>
      <c r="AG17" s="19">
        <f>HLOOKUP(AG$9,'[1]Aloc Total'!$D$5:$BF$39,$A17,0)</f>
        <v>235.83608882473058</v>
      </c>
      <c r="AH17" s="19">
        <f>HLOOKUP(AH$9,'[1]Aloc Total'!$D$5:$BF$39,$A17,0)</f>
        <v>3081.6207245962846</v>
      </c>
      <c r="AI17" s="19">
        <f>HLOOKUP(AI$9,'[1]Aloc Total'!$D$5:$BF$39,$A17,0)</f>
        <v>178.14482097681201</v>
      </c>
      <c r="AJ17" s="19">
        <f>HLOOKUP(AJ$9,'[1]Aloc Total'!$D$5:$BF$39,$A17,0)</f>
        <v>648.4669434458508</v>
      </c>
      <c r="AK17" s="19">
        <f>HLOOKUP(AK$9,'[1]Aloc Total'!$D$5:$BF$39,$A17,0)</f>
        <v>0</v>
      </c>
      <c r="AL17" s="19">
        <f>HLOOKUP(AL$9,'[1]Aloc Total'!$D$5:$BF$39,$A17,0)</f>
        <v>48.417278786850488</v>
      </c>
      <c r="AM17" s="19">
        <f>HLOOKUP(AM$9,'[1]Aloc Total'!$D$5:$BF$39,$A17,0)</f>
        <v>363.65355493039675</v>
      </c>
      <c r="AN17" s="19">
        <f>HLOOKUP(AN$9,'[1]Aloc Total'!$D$5:$BF$39,$A17,0)</f>
        <v>57.64515794104156</v>
      </c>
      <c r="AO17" s="19">
        <f>HLOOKUP(AO$9,'[1]Aloc Total'!$D$5:$BF$39,$A17,0)</f>
        <v>4.7152741398833564</v>
      </c>
      <c r="AP17" s="19">
        <f>HLOOKUP(AP$9,'[1]Aloc Total'!$D$5:$BF$39,$A17,0)</f>
        <v>236.44918973768262</v>
      </c>
      <c r="AQ17" s="19">
        <f>HLOOKUP(AQ$9,'[1]Aloc Total'!$D$5:$BF$39,$A17,0)</f>
        <v>44.781566245768104</v>
      </c>
      <c r="AR17" s="19">
        <f>HLOOKUP(AR$9,'[1]Aloc Total'!$D$5:$BF$39,$A17,0)</f>
        <v>17.738373943248732</v>
      </c>
      <c r="AS17" s="19">
        <f>HLOOKUP(AS$9,'[1]Aloc Total'!$D$5:$BF$39,$A17,0)</f>
        <v>196.08240452004156</v>
      </c>
      <c r="AT17" s="19">
        <f>HLOOKUP(AT$9,'[1]Aloc Total'!$D$5:$BF$39,$A17,0)</f>
        <v>246.65994022182991</v>
      </c>
      <c r="AU17" s="19">
        <f>HLOOKUP(AU$9,'[1]Aloc Total'!$D$5:$BF$39,$A17,0)</f>
        <v>51.270463315293185</v>
      </c>
      <c r="AV17" s="19">
        <f>HLOOKUP(AV$9,'[1]Aloc Total'!$D$5:$BF$39,$A17,0)</f>
        <v>2.0516227751735361</v>
      </c>
      <c r="AW17" s="19">
        <f>HLOOKUP(AW$9,'[1]Aloc Total'!$D$5:$BF$39,$A17,0)</f>
        <v>144.98563207259286</v>
      </c>
      <c r="AX17" s="19">
        <f>HLOOKUP(AX$9,'[1]Aloc Total'!$D$5:$BF$39,$A17,0)</f>
        <v>247.19521076771409</v>
      </c>
      <c r="AY17" s="19">
        <f>HLOOKUP(AY$9,'[1]Aloc Total'!$D$5:$BF$39,$A17,0)</f>
        <v>680.01523449876822</v>
      </c>
      <c r="AZ17" s="19">
        <f>HLOOKUP(AZ$9,'[1]Aloc Total'!$D$5:$BF$39,$A17,0)</f>
        <v>684.9634709007214</v>
      </c>
      <c r="BA17" s="19">
        <f t="shared" si="0"/>
        <v>18481.193671378856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45908</v>
      </c>
      <c r="C18" s="34">
        <f>HLOOKUP(C$9,'[1]Aloc Total'!$D$5:$BF$39,$A18,0)</f>
        <v>0</v>
      </c>
      <c r="D18" s="34">
        <f>HLOOKUP(D$9,'[1]Aloc Total'!$D$5:$BF$39,$A18,0)</f>
        <v>83.548738533478087</v>
      </c>
      <c r="E18" s="34">
        <f>HLOOKUP(E$9,'[1]Aloc Total'!$D$5:$BF$39,$A18,0)</f>
        <v>0</v>
      </c>
      <c r="F18" s="34">
        <f>HLOOKUP(F$9,'[1]Aloc Total'!$D$5:$BF$39,$A18,0)</f>
        <v>455.18198816213931</v>
      </c>
      <c r="G18" s="34">
        <f>HLOOKUP(G$9,'[1]Aloc Total'!$D$5:$BF$39,$A18,0)</f>
        <v>0.93962339304628817</v>
      </c>
      <c r="H18" s="34">
        <f>HLOOKUP(H$9,'[1]Aloc Total'!$D$5:$BF$39,$A18,0)</f>
        <v>31.202734832193045</v>
      </c>
      <c r="I18" s="34">
        <f>HLOOKUP(I$9,'[1]Aloc Total'!$D$5:$BF$39,$A18,0)</f>
        <v>57.996611940551702</v>
      </c>
      <c r="J18" s="34">
        <f>HLOOKUP(J$9,'[1]Aloc Total'!$D$5:$BF$39,$A18,0)</f>
        <v>141.15368434642926</v>
      </c>
      <c r="K18" s="34">
        <f>HLOOKUP(K$9,'[1]Aloc Total'!$D$5:$BF$39,$A18,0)</f>
        <v>25.65104842802883</v>
      </c>
      <c r="L18" s="34">
        <f>HLOOKUP(L$9,'[1]Aloc Total'!$D$5:$BF$39,$A18,0)</f>
        <v>125.96958477948426</v>
      </c>
      <c r="M18" s="34">
        <f>HLOOKUP(M$9,'[1]Aloc Total'!$D$5:$BF$39,$A18,0)</f>
        <v>261.95118521092286</v>
      </c>
      <c r="N18" s="34">
        <f>HLOOKUP(N$9,'[1]Aloc Total'!$D$5:$BF$39,$A18,0)</f>
        <v>1176.6012382279328</v>
      </c>
      <c r="O18" s="34">
        <f>HLOOKUP(O$9,'[1]Aloc Total'!$D$5:$BF$39,$A18,0)</f>
        <v>1011.4350156327338</v>
      </c>
      <c r="P18" s="34">
        <f>HLOOKUP(P$9,'[1]Aloc Total'!$D$5:$BF$39,$A18,0)</f>
        <v>239.21283526091062</v>
      </c>
      <c r="Q18" s="34">
        <f>HLOOKUP(Q$9,'[1]Aloc Total'!$D$5:$BF$39,$A18,0)</f>
        <v>808.07397337297493</v>
      </c>
      <c r="R18" s="34">
        <f>HLOOKUP(R$9,'[1]Aloc Total'!$D$5:$BF$39,$A18,0)</f>
        <v>551.45169937659648</v>
      </c>
      <c r="S18" s="34">
        <f>HLOOKUP(S$9,'[1]Aloc Total'!$D$5:$BF$39,$A18,0)</f>
        <v>365.2266533812944</v>
      </c>
      <c r="T18" s="34">
        <f>HLOOKUP(T$9,'[1]Aloc Total'!$D$5:$BF$39,$A18,0)</f>
        <v>183.44692410596164</v>
      </c>
      <c r="U18" s="34">
        <f>HLOOKUP(U$9,'[1]Aloc Total'!$D$5:$BF$39,$A18,0)</f>
        <v>137.40457360413177</v>
      </c>
      <c r="V18" s="34">
        <f>HLOOKUP(V$9,'[1]Aloc Total'!$D$5:$BF$39,$A18,0)</f>
        <v>37.221150003060146</v>
      </c>
      <c r="W18" s="34">
        <f>HLOOKUP(W$9,'[1]Aloc Total'!$D$5:$BF$39,$A18,0)</f>
        <v>18.135401687928201</v>
      </c>
      <c r="X18" s="34">
        <f>HLOOKUP(X$9,'[1]Aloc Total'!$D$5:$BF$39,$A18,0)</f>
        <v>324.78236727135965</v>
      </c>
      <c r="Y18" s="34">
        <f>HLOOKUP(Y$9,'[1]Aloc Total'!$D$5:$BF$39,$A18,0)</f>
        <v>353.8871013406482</v>
      </c>
      <c r="Z18" s="34">
        <f>HLOOKUP(Z$9,'[1]Aloc Total'!$D$5:$BF$39,$A18,0)</f>
        <v>154.49177915316957</v>
      </c>
      <c r="AA18" s="34">
        <f>HLOOKUP(AA$9,'[1]Aloc Total'!$D$5:$BF$39,$A18,0)</f>
        <v>6.1516513552733745</v>
      </c>
      <c r="AB18" s="34">
        <f>HLOOKUP(AB$9,'[1]Aloc Total'!$D$5:$BF$39,$A18,0)</f>
        <v>416.87511070063761</v>
      </c>
      <c r="AC18" s="34">
        <f>HLOOKUP(AC$9,'[1]Aloc Total'!$D$5:$BF$39,$A18,0)</f>
        <v>1151.4777729204507</v>
      </c>
      <c r="AD18" s="34">
        <f>HLOOKUP(AD$9,'[1]Aloc Total'!$D$5:$BF$39,$A18,0)</f>
        <v>2151.8772402009008</v>
      </c>
      <c r="AE18" s="34">
        <f>HLOOKUP(AE$9,'[1]Aloc Total'!$D$5:$BF$39,$A18,0)</f>
        <v>0</v>
      </c>
      <c r="AF18" s="34">
        <f>HLOOKUP(AF$9,'[1]Aloc Total'!$D$5:$BF$39,$A18,0)</f>
        <v>410</v>
      </c>
      <c r="AG18" s="34">
        <f>HLOOKUP(AG$9,'[1]Aloc Total'!$D$5:$BF$39,$A18,0)</f>
        <v>275.92624012661565</v>
      </c>
      <c r="AH18" s="34">
        <f>HLOOKUP(AH$9,'[1]Aloc Total'!$D$5:$BF$39,$A18,0)</f>
        <v>3077.1250877328102</v>
      </c>
      <c r="AI18" s="34">
        <f>HLOOKUP(AI$9,'[1]Aloc Total'!$D$5:$BF$39,$A18,0)</f>
        <v>197.43913619630644</v>
      </c>
      <c r="AJ18" s="34">
        <f>HLOOKUP(AJ$9,'[1]Aloc Total'!$D$5:$BF$39,$A18,0)</f>
        <v>767.76667657940288</v>
      </c>
      <c r="AK18" s="34">
        <f>HLOOKUP(AK$9,'[1]Aloc Total'!$D$5:$BF$39,$A18,0)</f>
        <v>0</v>
      </c>
      <c r="AL18" s="34">
        <f>HLOOKUP(AL$9,'[1]Aloc Total'!$D$5:$BF$39,$A18,0)</f>
        <v>161.84336041066126</v>
      </c>
      <c r="AM18" s="34">
        <f>HLOOKUP(AM$9,'[1]Aloc Total'!$D$5:$BF$39,$A18,0)</f>
        <v>476.3660053210296</v>
      </c>
      <c r="AN18" s="34">
        <f>HLOOKUP(AN$9,'[1]Aloc Total'!$D$5:$BF$39,$A18,0)</f>
        <v>217.59693984632909</v>
      </c>
      <c r="AO18" s="34">
        <f>HLOOKUP(AO$9,'[1]Aloc Total'!$D$5:$BF$39,$A18,0)</f>
        <v>30.148372833662073</v>
      </c>
      <c r="AP18" s="34">
        <f>HLOOKUP(AP$9,'[1]Aloc Total'!$D$5:$BF$39,$A18,0)</f>
        <v>232.8684337716571</v>
      </c>
      <c r="AQ18" s="34">
        <f>HLOOKUP(AQ$9,'[1]Aloc Total'!$D$5:$BF$39,$A18,0)</f>
        <v>76.1714215140086</v>
      </c>
      <c r="AR18" s="34">
        <f>HLOOKUP(AR$9,'[1]Aloc Total'!$D$5:$BF$39,$A18,0)</f>
        <v>17.81611739089022</v>
      </c>
      <c r="AS18" s="34">
        <f>HLOOKUP(AS$9,'[1]Aloc Total'!$D$5:$BF$39,$A18,0)</f>
        <v>215.01974095234482</v>
      </c>
      <c r="AT18" s="34">
        <f>HLOOKUP(AT$9,'[1]Aloc Total'!$D$5:$BF$39,$A18,0)</f>
        <v>273.87121237896059</v>
      </c>
      <c r="AU18" s="34">
        <f>HLOOKUP(AU$9,'[1]Aloc Total'!$D$5:$BF$39,$A18,0)</f>
        <v>171.35969456368755</v>
      </c>
      <c r="AV18" s="34">
        <f>HLOOKUP(AV$9,'[1]Aloc Total'!$D$5:$BF$39,$A18,0)</f>
        <v>6.6202566879538045</v>
      </c>
      <c r="AW18" s="34">
        <f>HLOOKUP(AW$9,'[1]Aloc Total'!$D$5:$BF$39,$A18,0)</f>
        <v>173.2343839752632</v>
      </c>
      <c r="AX18" s="34">
        <f>HLOOKUP(AX$9,'[1]Aloc Total'!$D$5:$BF$39,$A18,0)</f>
        <v>318.06211642488762</v>
      </c>
      <c r="AY18" s="34">
        <f>HLOOKUP(AY$9,'[1]Aloc Total'!$D$5:$BF$39,$A18,0)</f>
        <v>779.11641569249662</v>
      </c>
      <c r="AZ18" s="34">
        <f>HLOOKUP(AZ$9,'[1]Aloc Total'!$D$5:$BF$39,$A18,0)</f>
        <v>698.9304833907961</v>
      </c>
      <c r="BA18" s="19">
        <f t="shared" si="0"/>
        <v>18848.629783012006</v>
      </c>
    </row>
    <row r="19" spans="1:60">
      <c r="A19" s="42">
        <v>13</v>
      </c>
      <c r="B19" s="18">
        <f t="shared" si="1"/>
        <v>45909</v>
      </c>
      <c r="C19" s="19">
        <f>HLOOKUP(C$9,'[1]Aloc Total'!$D$5:$BF$39,$A19,0)</f>
        <v>0</v>
      </c>
      <c r="D19" s="19">
        <f>HLOOKUP(D$9,'[1]Aloc Total'!$D$5:$BF$39,$A19,0)</f>
        <v>58.635448615481685</v>
      </c>
      <c r="E19" s="19">
        <f>HLOOKUP(E$9,'[1]Aloc Total'!$D$5:$BF$39,$A19,0)</f>
        <v>0</v>
      </c>
      <c r="F19" s="19">
        <f>HLOOKUP(F$9,'[1]Aloc Total'!$D$5:$BF$39,$A19,0)</f>
        <v>428.31599730407163</v>
      </c>
      <c r="G19" s="19">
        <f>HLOOKUP(G$9,'[1]Aloc Total'!$D$5:$BF$39,$A19,0)</f>
        <v>0.80799569376362701</v>
      </c>
      <c r="H19" s="19">
        <f>HLOOKUP(H$9,'[1]Aloc Total'!$D$5:$BF$39,$A19,0)</f>
        <v>41.958674853820199</v>
      </c>
      <c r="I19" s="19">
        <f>HLOOKUP(I$9,'[1]Aloc Total'!$D$5:$BF$39,$A19,0)</f>
        <v>65.710638512565069</v>
      </c>
      <c r="J19" s="19">
        <f>HLOOKUP(J$9,'[1]Aloc Total'!$D$5:$BF$39,$A19,0)</f>
        <v>165.93534656514299</v>
      </c>
      <c r="K19" s="19">
        <f>HLOOKUP(K$9,'[1]Aloc Total'!$D$5:$BF$39,$A19,0)</f>
        <v>43.764467485934262</v>
      </c>
      <c r="L19" s="19">
        <f>HLOOKUP(L$9,'[1]Aloc Total'!$D$5:$BF$39,$A19,0)</f>
        <v>258.87549357371319</v>
      </c>
      <c r="M19" s="19">
        <f>HLOOKUP(M$9,'[1]Aloc Total'!$D$5:$BF$39,$A19,0)</f>
        <v>264.6140323330709</v>
      </c>
      <c r="N19" s="19">
        <f>HLOOKUP(N$9,'[1]Aloc Total'!$D$5:$BF$39,$A19,0)</f>
        <v>1180.7371896424593</v>
      </c>
      <c r="O19" s="19">
        <f>HLOOKUP(O$9,'[1]Aloc Total'!$D$5:$BF$39,$A19,0)</f>
        <v>1036.0756673222756</v>
      </c>
      <c r="P19" s="19">
        <f>HLOOKUP(P$9,'[1]Aloc Total'!$D$5:$BF$39,$A19,0)</f>
        <v>274.02876384245542</v>
      </c>
      <c r="Q19" s="19">
        <f>HLOOKUP(Q$9,'[1]Aloc Total'!$D$5:$BF$39,$A19,0)</f>
        <v>846.3859443707023</v>
      </c>
      <c r="R19" s="19">
        <f>HLOOKUP(R$9,'[1]Aloc Total'!$D$5:$BF$39,$A19,0)</f>
        <v>580.76071105658514</v>
      </c>
      <c r="S19" s="19">
        <f>HLOOKUP(S$9,'[1]Aloc Total'!$D$5:$BF$39,$A19,0)</f>
        <v>352.12983134309655</v>
      </c>
      <c r="T19" s="19">
        <f>HLOOKUP(T$9,'[1]Aloc Total'!$D$5:$BF$39,$A19,0)</f>
        <v>237.24673027814265</v>
      </c>
      <c r="U19" s="19">
        <f>HLOOKUP(U$9,'[1]Aloc Total'!$D$5:$BF$39,$A19,0)</f>
        <v>167.87008608800039</v>
      </c>
      <c r="V19" s="19">
        <f>HLOOKUP(V$9,'[1]Aloc Total'!$D$5:$BF$39,$A19,0)</f>
        <v>42.322192491757654</v>
      </c>
      <c r="W19" s="19">
        <f>HLOOKUP(W$9,'[1]Aloc Total'!$D$5:$BF$39,$A19,0)</f>
        <v>25.351602114182121</v>
      </c>
      <c r="X19" s="19">
        <f>HLOOKUP(X$9,'[1]Aloc Total'!$D$5:$BF$39,$A19,0)</f>
        <v>336.4294080514706</v>
      </c>
      <c r="Y19" s="19">
        <f>HLOOKUP(Y$9,'[1]Aloc Total'!$D$5:$BF$39,$A19,0)</f>
        <v>378.40336351396519</v>
      </c>
      <c r="Z19" s="19">
        <f>HLOOKUP(Z$9,'[1]Aloc Total'!$D$5:$BF$39,$A19,0)</f>
        <v>159.41293938887591</v>
      </c>
      <c r="AA19" s="19">
        <f>HLOOKUP(AA$9,'[1]Aloc Total'!$D$5:$BF$39,$A19,0)</f>
        <v>6.8223896518216804</v>
      </c>
      <c r="AB19" s="19">
        <f>HLOOKUP(AB$9,'[1]Aloc Total'!$D$5:$BF$39,$A19,0)</f>
        <v>415.33203730538099</v>
      </c>
      <c r="AC19" s="19">
        <f>HLOOKUP(AC$9,'[1]Aloc Total'!$D$5:$BF$39,$A19,0)</f>
        <v>1125.0720768885913</v>
      </c>
      <c r="AD19" s="19">
        <f>HLOOKUP(AD$9,'[1]Aloc Total'!$D$5:$BF$39,$A19,0)</f>
        <v>2265.0234454132024</v>
      </c>
      <c r="AE19" s="19">
        <f>HLOOKUP(AE$9,'[1]Aloc Total'!$D$5:$BF$39,$A19,0)</f>
        <v>0</v>
      </c>
      <c r="AF19" s="19">
        <f>HLOOKUP(AF$9,'[1]Aloc Total'!$D$5:$BF$39,$A19,0)</f>
        <v>410.00040000000001</v>
      </c>
      <c r="AG19" s="19">
        <f>HLOOKUP(AG$9,'[1]Aloc Total'!$D$5:$BF$39,$A19,0)</f>
        <v>266.33993687071199</v>
      </c>
      <c r="AH19" s="19">
        <f>HLOOKUP(AH$9,'[1]Aloc Total'!$D$5:$BF$39,$A19,0)</f>
        <v>3082.4041338174911</v>
      </c>
      <c r="AI19" s="19">
        <f>HLOOKUP(AI$9,'[1]Aloc Total'!$D$5:$BF$39,$A19,0)</f>
        <v>225.51685251416555</v>
      </c>
      <c r="AJ19" s="19">
        <f>HLOOKUP(AJ$9,'[1]Aloc Total'!$D$5:$BF$39,$A19,0)</f>
        <v>836.14337918436308</v>
      </c>
      <c r="AK19" s="19">
        <f>HLOOKUP(AK$9,'[1]Aloc Total'!$D$5:$BF$39,$A19,0)</f>
        <v>0</v>
      </c>
      <c r="AL19" s="19">
        <f>HLOOKUP(AL$9,'[1]Aloc Total'!$D$5:$BF$39,$A19,0)</f>
        <v>160.86942266831113</v>
      </c>
      <c r="AM19" s="19">
        <f>HLOOKUP(AM$9,'[1]Aloc Total'!$D$5:$BF$39,$A19,0)</f>
        <v>460.86610650814805</v>
      </c>
      <c r="AN19" s="19">
        <f>HLOOKUP(AN$9,'[1]Aloc Total'!$D$5:$BF$39,$A19,0)</f>
        <v>225.53669049735643</v>
      </c>
      <c r="AO19" s="19">
        <f>HLOOKUP(AO$9,'[1]Aloc Total'!$D$5:$BF$39,$A19,0)</f>
        <v>35.756624298006827</v>
      </c>
      <c r="AP19" s="19">
        <f>HLOOKUP(AP$9,'[1]Aloc Total'!$D$5:$BF$39,$A19,0)</f>
        <v>241.70303831312378</v>
      </c>
      <c r="AQ19" s="19">
        <f>HLOOKUP(AQ$9,'[1]Aloc Total'!$D$5:$BF$39,$A19,0)</f>
        <v>80.789114223059187</v>
      </c>
      <c r="AR19" s="19">
        <f>HLOOKUP(AR$9,'[1]Aloc Total'!$D$5:$BF$39,$A19,0)</f>
        <v>21.72205543274027</v>
      </c>
      <c r="AS19" s="19">
        <f>HLOOKUP(AS$9,'[1]Aloc Total'!$D$5:$BF$39,$A19,0)</f>
        <v>217.22387083628536</v>
      </c>
      <c r="AT19" s="19">
        <f>HLOOKUP(AT$9,'[1]Aloc Total'!$D$5:$BF$39,$A19,0)</f>
        <v>271.89864079634606</v>
      </c>
      <c r="AU19" s="19">
        <f>HLOOKUP(AU$9,'[1]Aloc Total'!$D$5:$BF$39,$A19,0)</f>
        <v>192.4000203848681</v>
      </c>
      <c r="AV19" s="19">
        <f>HLOOKUP(AV$9,'[1]Aloc Total'!$D$5:$BF$39,$A19,0)</f>
        <v>8.0831739078835039</v>
      </c>
      <c r="AW19" s="19">
        <f>HLOOKUP(AW$9,'[1]Aloc Total'!$D$5:$BF$39,$A19,0)</f>
        <v>174.93696547861185</v>
      </c>
      <c r="AX19" s="19">
        <f>HLOOKUP(AX$9,'[1]Aloc Total'!$D$5:$BF$39,$A19,0)</f>
        <v>320.85578700375652</v>
      </c>
      <c r="AY19" s="19">
        <f>HLOOKUP(AY$9,'[1]Aloc Total'!$D$5:$BF$39,$A19,0)</f>
        <v>685.0717755657115</v>
      </c>
      <c r="AZ19" s="19">
        <f>HLOOKUP(AZ$9,'[1]Aloc Total'!$D$5:$BF$39,$A19,0)</f>
        <v>869.73310594000418</v>
      </c>
      <c r="BA19" s="19">
        <f t="shared" si="0"/>
        <v>19545.873567941471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45910</v>
      </c>
      <c r="C20" s="34">
        <f>HLOOKUP(C$9,'[1]Aloc Total'!$D$5:$BF$39,$A20,0)</f>
        <v>0</v>
      </c>
      <c r="D20" s="34">
        <f>HLOOKUP(D$9,'[1]Aloc Total'!$D$5:$BF$39,$A20,0)</f>
        <v>66.821565571276679</v>
      </c>
      <c r="E20" s="34">
        <f>HLOOKUP(E$9,'[1]Aloc Total'!$D$5:$BF$39,$A20,0)</f>
        <v>0</v>
      </c>
      <c r="F20" s="34">
        <f>HLOOKUP(F$9,'[1]Aloc Total'!$D$5:$BF$39,$A20,0)</f>
        <v>437.26346388504538</v>
      </c>
      <c r="G20" s="34">
        <f>HLOOKUP(G$9,'[1]Aloc Total'!$D$5:$BF$39,$A20,0)</f>
        <v>4.3276292250916493</v>
      </c>
      <c r="H20" s="34">
        <f>HLOOKUP(H$9,'[1]Aloc Total'!$D$5:$BF$39,$A20,0)</f>
        <v>31.961403648832416</v>
      </c>
      <c r="I20" s="34">
        <f>HLOOKUP(I$9,'[1]Aloc Total'!$D$5:$BF$39,$A20,0)</f>
        <v>74.784639256596776</v>
      </c>
      <c r="J20" s="34">
        <f>HLOOKUP(J$9,'[1]Aloc Total'!$D$5:$BF$39,$A20,0)</f>
        <v>201.71556197829625</v>
      </c>
      <c r="K20" s="34">
        <f>HLOOKUP(K$9,'[1]Aloc Total'!$D$5:$BF$39,$A20,0)</f>
        <v>52.610867584974052</v>
      </c>
      <c r="L20" s="34">
        <f>HLOOKUP(L$9,'[1]Aloc Total'!$D$5:$BF$39,$A20,0)</f>
        <v>206.98469116241182</v>
      </c>
      <c r="M20" s="34">
        <f>HLOOKUP(M$9,'[1]Aloc Total'!$D$5:$BF$39,$A20,0)</f>
        <v>274.15637032892903</v>
      </c>
      <c r="N20" s="34">
        <f>HLOOKUP(N$9,'[1]Aloc Total'!$D$5:$BF$39,$A20,0)</f>
        <v>1221.0900601812023</v>
      </c>
      <c r="O20" s="34">
        <f>HLOOKUP(O$9,'[1]Aloc Total'!$D$5:$BF$39,$A20,0)</f>
        <v>1074.4696710613071</v>
      </c>
      <c r="P20" s="34">
        <f>HLOOKUP(P$9,'[1]Aloc Total'!$D$5:$BF$39,$A20,0)</f>
        <v>353.78174556505132</v>
      </c>
      <c r="Q20" s="34">
        <f>HLOOKUP(Q$9,'[1]Aloc Total'!$D$5:$BF$39,$A20,0)</f>
        <v>840.07612531160794</v>
      </c>
      <c r="R20" s="34">
        <f>HLOOKUP(R$9,'[1]Aloc Total'!$D$5:$BF$39,$A20,0)</f>
        <v>577.69976386634096</v>
      </c>
      <c r="S20" s="34">
        <f>HLOOKUP(S$9,'[1]Aloc Total'!$D$5:$BF$39,$A20,0)</f>
        <v>364.62320337908398</v>
      </c>
      <c r="T20" s="34">
        <f>HLOOKUP(T$9,'[1]Aloc Total'!$D$5:$BF$39,$A20,0)</f>
        <v>261.75950740035842</v>
      </c>
      <c r="U20" s="34">
        <f>HLOOKUP(U$9,'[1]Aloc Total'!$D$5:$BF$39,$A20,0)</f>
        <v>154.80302102458953</v>
      </c>
      <c r="V20" s="34">
        <f>HLOOKUP(V$9,'[1]Aloc Total'!$D$5:$BF$39,$A20,0)</f>
        <v>41.717670166131576</v>
      </c>
      <c r="W20" s="34">
        <f>HLOOKUP(W$9,'[1]Aloc Total'!$D$5:$BF$39,$A20,0)</f>
        <v>29.388363612752997</v>
      </c>
      <c r="X20" s="34">
        <f>HLOOKUP(X$9,'[1]Aloc Total'!$D$5:$BF$39,$A20,0)</f>
        <v>336.10154516710668</v>
      </c>
      <c r="Y20" s="34">
        <f>HLOOKUP(Y$9,'[1]Aloc Total'!$D$5:$BF$39,$A20,0)</f>
        <v>439.71935258795475</v>
      </c>
      <c r="Z20" s="34">
        <f>HLOOKUP(Z$9,'[1]Aloc Total'!$D$5:$BF$39,$A20,0)</f>
        <v>156.40426796515024</v>
      </c>
      <c r="AA20" s="34">
        <f>HLOOKUP(AA$9,'[1]Aloc Total'!$D$5:$BF$39,$A20,0)</f>
        <v>7.2129834560066852</v>
      </c>
      <c r="AB20" s="34">
        <f>HLOOKUP(AB$9,'[1]Aloc Total'!$D$5:$BF$39,$A20,0)</f>
        <v>407.94480129431577</v>
      </c>
      <c r="AC20" s="34">
        <f>HLOOKUP(AC$9,'[1]Aloc Total'!$D$5:$BF$39,$A20,0)</f>
        <v>1126.53901532133</v>
      </c>
      <c r="AD20" s="34">
        <f>HLOOKUP(AD$9,'[1]Aloc Total'!$D$5:$BF$39,$A20,0)</f>
        <v>2495.8823451037533</v>
      </c>
      <c r="AE20" s="34">
        <f>HLOOKUP(AE$9,'[1]Aloc Total'!$D$5:$BF$39,$A20,0)</f>
        <v>0</v>
      </c>
      <c r="AF20" s="34">
        <f>HLOOKUP(AF$9,'[1]Aloc Total'!$D$5:$BF$39,$A20,0)</f>
        <v>410</v>
      </c>
      <c r="AG20" s="34">
        <f>HLOOKUP(AG$9,'[1]Aloc Total'!$D$5:$BF$39,$A20,0)</f>
        <v>274.98715289527723</v>
      </c>
      <c r="AH20" s="34">
        <f>HLOOKUP(AH$9,'[1]Aloc Total'!$D$5:$BF$39,$A20,0)</f>
        <v>3066.0496287361657</v>
      </c>
      <c r="AI20" s="34">
        <f>HLOOKUP(AI$9,'[1]Aloc Total'!$D$5:$BF$39,$A20,0)</f>
        <v>228.19712489181939</v>
      </c>
      <c r="AJ20" s="34">
        <f>HLOOKUP(AJ$9,'[1]Aloc Total'!$D$5:$BF$39,$A20,0)</f>
        <v>846.21678535186902</v>
      </c>
      <c r="AK20" s="34">
        <f>HLOOKUP(AK$9,'[1]Aloc Total'!$D$5:$BF$39,$A20,0)</f>
        <v>0</v>
      </c>
      <c r="AL20" s="34">
        <f>HLOOKUP(AL$9,'[1]Aloc Total'!$D$5:$BF$39,$A20,0)</f>
        <v>163.60170273162862</v>
      </c>
      <c r="AM20" s="34">
        <f>HLOOKUP(AM$9,'[1]Aloc Total'!$D$5:$BF$39,$A20,0)</f>
        <v>497.83016697228356</v>
      </c>
      <c r="AN20" s="34">
        <f>HLOOKUP(AN$9,'[1]Aloc Total'!$D$5:$BF$39,$A20,0)</f>
        <v>226.34709891880578</v>
      </c>
      <c r="AO20" s="34">
        <f>HLOOKUP(AO$9,'[1]Aloc Total'!$D$5:$BF$39,$A20,0)</f>
        <v>34.153768872322438</v>
      </c>
      <c r="AP20" s="34">
        <f>HLOOKUP(AP$9,'[1]Aloc Total'!$D$5:$BF$39,$A20,0)</f>
        <v>225.7291725504829</v>
      </c>
      <c r="AQ20" s="34">
        <f>HLOOKUP(AQ$9,'[1]Aloc Total'!$D$5:$BF$39,$A20,0)</f>
        <v>80.033930457520981</v>
      </c>
      <c r="AR20" s="34">
        <f>HLOOKUP(AR$9,'[1]Aloc Total'!$D$5:$BF$39,$A20,0)</f>
        <v>29.916482895007285</v>
      </c>
      <c r="AS20" s="34">
        <f>HLOOKUP(AS$9,'[1]Aloc Total'!$D$5:$BF$39,$A20,0)</f>
        <v>185.50169084403899</v>
      </c>
      <c r="AT20" s="34">
        <f>HLOOKUP(AT$9,'[1]Aloc Total'!$D$5:$BF$39,$A20,0)</f>
        <v>287.41032140323483</v>
      </c>
      <c r="AU20" s="34">
        <f>HLOOKUP(AU$9,'[1]Aloc Total'!$D$5:$BF$39,$A20,0)</f>
        <v>192.19333004648334</v>
      </c>
      <c r="AV20" s="34">
        <f>HLOOKUP(AV$9,'[1]Aloc Total'!$D$5:$BF$39,$A20,0)</f>
        <v>8.8316556520733016</v>
      </c>
      <c r="AW20" s="34">
        <f>HLOOKUP(AW$9,'[1]Aloc Total'!$D$5:$BF$39,$A20,0)</f>
        <v>178.3598218216689</v>
      </c>
      <c r="AX20" s="34">
        <f>HLOOKUP(AX$9,'[1]Aloc Total'!$D$5:$BF$39,$A20,0)</f>
        <v>313.70070901220004</v>
      </c>
      <c r="AY20" s="34">
        <f>HLOOKUP(AY$9,'[1]Aloc Total'!$D$5:$BF$39,$A20,0)</f>
        <v>836.35757578665903</v>
      </c>
      <c r="AZ20" s="34">
        <f>HLOOKUP(AZ$9,'[1]Aloc Total'!$D$5:$BF$39,$A20,0)</f>
        <v>838.11162881396285</v>
      </c>
      <c r="BA20" s="19">
        <f t="shared" si="0"/>
        <v>20163.369383759004</v>
      </c>
    </row>
    <row r="21" spans="1:60" ht="12" customHeight="1">
      <c r="A21" s="41">
        <v>15</v>
      </c>
      <c r="B21" s="18">
        <f t="shared" si="1"/>
        <v>45911</v>
      </c>
      <c r="C21" s="19">
        <f>HLOOKUP(C$9,'[1]Aloc Total'!$D$5:$BF$39,$A21,0)</f>
        <v>0</v>
      </c>
      <c r="D21" s="19">
        <f>HLOOKUP(D$9,'[1]Aloc Total'!$D$5:$BF$39,$A21,0)</f>
        <v>60.82727767726383</v>
      </c>
      <c r="E21" s="19">
        <f>HLOOKUP(E$9,'[1]Aloc Total'!$D$5:$BF$39,$A21,0)</f>
        <v>0</v>
      </c>
      <c r="F21" s="19">
        <f>HLOOKUP(F$9,'[1]Aloc Total'!$D$5:$BF$39,$A21,0)</f>
        <v>424.32802652091721</v>
      </c>
      <c r="G21" s="19">
        <f>HLOOKUP(G$9,'[1]Aloc Total'!$D$5:$BF$39,$A21,0)</f>
        <v>6.9379324998681717</v>
      </c>
      <c r="H21" s="19">
        <f>HLOOKUP(H$9,'[1]Aloc Total'!$D$5:$BF$39,$A21,0)</f>
        <v>49.113216683668774</v>
      </c>
      <c r="I21" s="19">
        <f>HLOOKUP(I$9,'[1]Aloc Total'!$D$5:$BF$39,$A21,0)</f>
        <v>69.090601918992576</v>
      </c>
      <c r="J21" s="19">
        <f>HLOOKUP(J$9,'[1]Aloc Total'!$D$5:$BF$39,$A21,0)</f>
        <v>228.02769779213151</v>
      </c>
      <c r="K21" s="19">
        <f>HLOOKUP(K$9,'[1]Aloc Total'!$D$5:$BF$39,$A21,0)</f>
        <v>56.599374529836439</v>
      </c>
      <c r="L21" s="19">
        <f>HLOOKUP(L$9,'[1]Aloc Total'!$D$5:$BF$39,$A21,0)</f>
        <v>217.70122329851014</v>
      </c>
      <c r="M21" s="19">
        <f>HLOOKUP(M$9,'[1]Aloc Total'!$D$5:$BF$39,$A21,0)</f>
        <v>278.0741039283522</v>
      </c>
      <c r="N21" s="19">
        <f>HLOOKUP(N$9,'[1]Aloc Total'!$D$5:$BF$39,$A21,0)</f>
        <v>1217.6492424209312</v>
      </c>
      <c r="O21" s="19">
        <f>HLOOKUP(O$9,'[1]Aloc Total'!$D$5:$BF$39,$A21,0)</f>
        <v>1069.5989100261397</v>
      </c>
      <c r="P21" s="19">
        <f>HLOOKUP(P$9,'[1]Aloc Total'!$D$5:$BF$39,$A21,0)</f>
        <v>341.39372930466067</v>
      </c>
      <c r="Q21" s="19">
        <f>HLOOKUP(Q$9,'[1]Aloc Total'!$D$5:$BF$39,$A21,0)</f>
        <v>831.8964422963063</v>
      </c>
      <c r="R21" s="19">
        <f>HLOOKUP(R$9,'[1]Aloc Total'!$D$5:$BF$39,$A21,0)</f>
        <v>583.54231799702598</v>
      </c>
      <c r="S21" s="19">
        <f>HLOOKUP(S$9,'[1]Aloc Total'!$D$5:$BF$39,$A21,0)</f>
        <v>404.20829035215343</v>
      </c>
      <c r="T21" s="19">
        <f>HLOOKUP(T$9,'[1]Aloc Total'!$D$5:$BF$39,$A21,0)</f>
        <v>243.67262834699264</v>
      </c>
      <c r="U21" s="19">
        <f>HLOOKUP(U$9,'[1]Aloc Total'!$D$5:$BF$39,$A21,0)</f>
        <v>159.23761451040176</v>
      </c>
      <c r="V21" s="19">
        <f>HLOOKUP(V$9,'[1]Aloc Total'!$D$5:$BF$39,$A21,0)</f>
        <v>42.68490588713329</v>
      </c>
      <c r="W21" s="19">
        <f>HLOOKUP(W$9,'[1]Aloc Total'!$D$5:$BF$39,$A21,0)</f>
        <v>25.786429259266569</v>
      </c>
      <c r="X21" s="19">
        <f>HLOOKUP(X$9,'[1]Aloc Total'!$D$5:$BF$39,$A21,0)</f>
        <v>325.08717520228504</v>
      </c>
      <c r="Y21" s="19">
        <f>HLOOKUP(Y$9,'[1]Aloc Total'!$D$5:$BF$39,$A21,0)</f>
        <v>360.73737140127929</v>
      </c>
      <c r="Z21" s="19">
        <f>HLOOKUP(Z$9,'[1]Aloc Total'!$D$5:$BF$39,$A21,0)</f>
        <v>185.78646571826272</v>
      </c>
      <c r="AA21" s="19">
        <f>HLOOKUP(AA$9,'[1]Aloc Total'!$D$5:$BF$39,$A21,0)</f>
        <v>6.0310149710020955</v>
      </c>
      <c r="AB21" s="19">
        <f>HLOOKUP(AB$9,'[1]Aloc Total'!$D$5:$BF$39,$A21,0)</f>
        <v>405.86637043374867</v>
      </c>
      <c r="AC21" s="19">
        <f>HLOOKUP(AC$9,'[1]Aloc Total'!$D$5:$BF$39,$A21,0)</f>
        <v>1097.4986206569861</v>
      </c>
      <c r="AD21" s="19">
        <f>HLOOKUP(AD$9,'[1]Aloc Total'!$D$5:$BF$39,$A21,0)</f>
        <v>2281.0174172398883</v>
      </c>
      <c r="AE21" s="19">
        <f>HLOOKUP(AE$9,'[1]Aloc Total'!$D$5:$BF$39,$A21,0)</f>
        <v>0</v>
      </c>
      <c r="AF21" s="19">
        <f>HLOOKUP(AF$9,'[1]Aloc Total'!$D$5:$BF$39,$A21,0)</f>
        <v>1929.9999999999998</v>
      </c>
      <c r="AG21" s="19">
        <f>HLOOKUP(AG$9,'[1]Aloc Total'!$D$5:$BF$39,$A21,0)</f>
        <v>282.33122788885868</v>
      </c>
      <c r="AH21" s="19">
        <f>HLOOKUP(AH$9,'[1]Aloc Total'!$D$5:$BF$39,$A21,0)</f>
        <v>3032.842102789768</v>
      </c>
      <c r="AI21" s="19">
        <f>HLOOKUP(AI$9,'[1]Aloc Total'!$D$5:$BF$39,$A21,0)</f>
        <v>237.4408208163926</v>
      </c>
      <c r="AJ21" s="19">
        <f>HLOOKUP(AJ$9,'[1]Aloc Total'!$D$5:$BF$39,$A21,0)</f>
        <v>838.07704638380471</v>
      </c>
      <c r="AK21" s="19">
        <f>HLOOKUP(AK$9,'[1]Aloc Total'!$D$5:$BF$39,$A21,0)</f>
        <v>0</v>
      </c>
      <c r="AL21" s="19">
        <f>HLOOKUP(AL$9,'[1]Aloc Total'!$D$5:$BF$39,$A21,0)</f>
        <v>174.78121050247492</v>
      </c>
      <c r="AM21" s="19">
        <f>HLOOKUP(AM$9,'[1]Aloc Total'!$D$5:$BF$39,$A21,0)</f>
        <v>483.16105072574976</v>
      </c>
      <c r="AN21" s="19">
        <f>HLOOKUP(AN$9,'[1]Aloc Total'!$D$5:$BF$39,$A21,0)</f>
        <v>225.07773607541799</v>
      </c>
      <c r="AO21" s="19">
        <f>HLOOKUP(AO$9,'[1]Aloc Total'!$D$5:$BF$39,$A21,0)</f>
        <v>33.321645901704557</v>
      </c>
      <c r="AP21" s="19">
        <f>HLOOKUP(AP$9,'[1]Aloc Total'!$D$5:$BF$39,$A21,0)</f>
        <v>221.04151073855482</v>
      </c>
      <c r="AQ21" s="19">
        <f>HLOOKUP(AQ$9,'[1]Aloc Total'!$D$5:$BF$39,$A21,0)</f>
        <v>79.026750689282778</v>
      </c>
      <c r="AR21" s="19">
        <f>HLOOKUP(AR$9,'[1]Aloc Total'!$D$5:$BF$39,$A21,0)</f>
        <v>25.723430258591595</v>
      </c>
      <c r="AS21" s="19">
        <f>HLOOKUP(AS$9,'[1]Aloc Total'!$D$5:$BF$39,$A21,0)</f>
        <v>187.06415575417179</v>
      </c>
      <c r="AT21" s="19">
        <f>HLOOKUP(AT$9,'[1]Aloc Total'!$D$5:$BF$39,$A21,0)</f>
        <v>274.85239245613502</v>
      </c>
      <c r="AU21" s="19">
        <f>HLOOKUP(AU$9,'[1]Aloc Total'!$D$5:$BF$39,$A21,0)</f>
        <v>184.99294639061165</v>
      </c>
      <c r="AV21" s="19">
        <f>HLOOKUP(AV$9,'[1]Aloc Total'!$D$5:$BF$39,$A21,0)</f>
        <v>8.3397272851004214</v>
      </c>
      <c r="AW21" s="19">
        <f>HLOOKUP(AW$9,'[1]Aloc Total'!$D$5:$BF$39,$A21,0)</f>
        <v>160.07107788528918</v>
      </c>
      <c r="AX21" s="19">
        <f>HLOOKUP(AX$9,'[1]Aloc Total'!$D$5:$BF$39,$A21,0)</f>
        <v>301.07839008546927</v>
      </c>
      <c r="AY21" s="19">
        <f>HLOOKUP(AY$9,'[1]Aloc Total'!$D$5:$BF$39,$A21,0)</f>
        <v>780.32385185862756</v>
      </c>
      <c r="AZ21" s="19">
        <f>HLOOKUP(AZ$9,'[1]Aloc Total'!$D$5:$BF$39,$A21,0)</f>
        <v>794.83721312902389</v>
      </c>
      <c r="BA21" s="19">
        <f t="shared" si="0"/>
        <v>21226.77868848903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45912</v>
      </c>
      <c r="C22" s="34">
        <f>HLOOKUP(C$9,'[1]Aloc Total'!$D$5:$BF$39,$A22,0)</f>
        <v>0</v>
      </c>
      <c r="D22" s="34">
        <f>HLOOKUP(D$9,'[1]Aloc Total'!$D$5:$BF$39,$A22,0)</f>
        <v>79.083583830317252</v>
      </c>
      <c r="E22" s="34">
        <f>HLOOKUP(E$9,'[1]Aloc Total'!$D$5:$BF$39,$A22,0)</f>
        <v>0</v>
      </c>
      <c r="F22" s="34">
        <f>HLOOKUP(F$9,'[1]Aloc Total'!$D$5:$BF$39,$A22,0)</f>
        <v>431.5166146192156</v>
      </c>
      <c r="G22" s="34">
        <f>HLOOKUP(G$9,'[1]Aloc Total'!$D$5:$BF$39,$A22,0)</f>
        <v>5.6862629928401764</v>
      </c>
      <c r="H22" s="34">
        <f>HLOOKUP(H$9,'[1]Aloc Total'!$D$5:$BF$39,$A22,0)</f>
        <v>50.755211914027939</v>
      </c>
      <c r="I22" s="34">
        <f>HLOOKUP(I$9,'[1]Aloc Total'!$D$5:$BF$39,$A22,0)</f>
        <v>68.722794987391964</v>
      </c>
      <c r="J22" s="34">
        <f>HLOOKUP(J$9,'[1]Aloc Total'!$D$5:$BF$39,$A22,0)</f>
        <v>143.11737660151158</v>
      </c>
      <c r="K22" s="34">
        <f>HLOOKUP(K$9,'[1]Aloc Total'!$D$5:$BF$39,$A22,0)</f>
        <v>59.395725917244675</v>
      </c>
      <c r="L22" s="34">
        <f>HLOOKUP(L$9,'[1]Aloc Total'!$D$5:$BF$39,$A22,0)</f>
        <v>218.79552934427755</v>
      </c>
      <c r="M22" s="34">
        <f>HLOOKUP(M$9,'[1]Aloc Total'!$D$5:$BF$39,$A22,0)</f>
        <v>277.28192500497119</v>
      </c>
      <c r="N22" s="34">
        <f>HLOOKUP(N$9,'[1]Aloc Total'!$D$5:$BF$39,$A22,0)</f>
        <v>1219.6083773014989</v>
      </c>
      <c r="O22" s="34">
        <f>HLOOKUP(O$9,'[1]Aloc Total'!$D$5:$BF$39,$A22,0)</f>
        <v>1049.6850599531997</v>
      </c>
      <c r="P22" s="34">
        <f>HLOOKUP(P$9,'[1]Aloc Total'!$D$5:$BF$39,$A22,0)</f>
        <v>417.54477667377148</v>
      </c>
      <c r="Q22" s="34">
        <f>HLOOKUP(Q$9,'[1]Aloc Total'!$D$5:$BF$39,$A22,0)</f>
        <v>859.2707144534379</v>
      </c>
      <c r="R22" s="34">
        <f>HLOOKUP(R$9,'[1]Aloc Total'!$D$5:$BF$39,$A22,0)</f>
        <v>581.11565010719607</v>
      </c>
      <c r="S22" s="34">
        <f>HLOOKUP(S$9,'[1]Aloc Total'!$D$5:$BF$39,$A22,0)</f>
        <v>379.94858155605328</v>
      </c>
      <c r="T22" s="34">
        <f>HLOOKUP(T$9,'[1]Aloc Total'!$D$5:$BF$39,$A22,0)</f>
        <v>244.29189511958521</v>
      </c>
      <c r="U22" s="34">
        <f>HLOOKUP(U$9,'[1]Aloc Total'!$D$5:$BF$39,$A22,0)</f>
        <v>153.60309112237104</v>
      </c>
      <c r="V22" s="34">
        <f>HLOOKUP(V$9,'[1]Aloc Total'!$D$5:$BF$39,$A22,0)</f>
        <v>49.723636788081464</v>
      </c>
      <c r="W22" s="34">
        <f>HLOOKUP(W$9,'[1]Aloc Total'!$D$5:$BF$39,$A22,0)</f>
        <v>28.742020673912908</v>
      </c>
      <c r="X22" s="34">
        <f>HLOOKUP(X$9,'[1]Aloc Total'!$D$5:$BF$39,$A22,0)</f>
        <v>399.16140019595099</v>
      </c>
      <c r="Y22" s="34">
        <f>HLOOKUP(Y$9,'[1]Aloc Total'!$D$5:$BF$39,$A22,0)</f>
        <v>493.05001726574739</v>
      </c>
      <c r="Z22" s="34">
        <f>HLOOKUP(Z$9,'[1]Aloc Total'!$D$5:$BF$39,$A22,0)</f>
        <v>156.67771043616514</v>
      </c>
      <c r="AA22" s="34">
        <f>HLOOKUP(AA$9,'[1]Aloc Total'!$D$5:$BF$39,$A22,0)</f>
        <v>7.7730043598793515</v>
      </c>
      <c r="AB22" s="34">
        <f>HLOOKUP(AB$9,'[1]Aloc Total'!$D$5:$BF$39,$A22,0)</f>
        <v>405.69667525320705</v>
      </c>
      <c r="AC22" s="34">
        <f>HLOOKUP(AC$9,'[1]Aloc Total'!$D$5:$BF$39,$A22,0)</f>
        <v>1252.0965598283144</v>
      </c>
      <c r="AD22" s="34">
        <f>HLOOKUP(AD$9,'[1]Aloc Total'!$D$5:$BF$39,$A22,0)</f>
        <v>2323.9130346782154</v>
      </c>
      <c r="AE22" s="34">
        <f>HLOOKUP(AE$9,'[1]Aloc Total'!$D$5:$BF$39,$A22,0)</f>
        <v>0</v>
      </c>
      <c r="AF22" s="34">
        <f>HLOOKUP(AF$9,'[1]Aloc Total'!$D$5:$BF$39,$A22,0)</f>
        <v>410</v>
      </c>
      <c r="AG22" s="34">
        <f>HLOOKUP(AG$9,'[1]Aloc Total'!$D$5:$BF$39,$A22,0)</f>
        <v>263.90683504038731</v>
      </c>
      <c r="AH22" s="34">
        <f>HLOOKUP(AH$9,'[1]Aloc Total'!$D$5:$BF$39,$A22,0)</f>
        <v>3051.6277463040556</v>
      </c>
      <c r="AI22" s="34">
        <f>HLOOKUP(AI$9,'[1]Aloc Total'!$D$5:$BF$39,$A22,0)</f>
        <v>230.76560755338178</v>
      </c>
      <c r="AJ22" s="34">
        <f>HLOOKUP(AJ$9,'[1]Aloc Total'!$D$5:$BF$39,$A22,0)</f>
        <v>858.92596247527501</v>
      </c>
      <c r="AK22" s="34">
        <f>HLOOKUP(AK$9,'[1]Aloc Total'!$D$5:$BF$39,$A22,0)</f>
        <v>0</v>
      </c>
      <c r="AL22" s="34">
        <f>HLOOKUP(AL$9,'[1]Aloc Total'!$D$5:$BF$39,$A22,0)</f>
        <v>158.00792763339643</v>
      </c>
      <c r="AM22" s="34">
        <f>HLOOKUP(AM$9,'[1]Aloc Total'!$D$5:$BF$39,$A22,0)</f>
        <v>502.78751812327084</v>
      </c>
      <c r="AN22" s="34">
        <f>HLOOKUP(AN$9,'[1]Aloc Total'!$D$5:$BF$39,$A22,0)</f>
        <v>232.62608867969891</v>
      </c>
      <c r="AO22" s="34">
        <f>HLOOKUP(AO$9,'[1]Aloc Total'!$D$5:$BF$39,$A22,0)</f>
        <v>36.291981763317359</v>
      </c>
      <c r="AP22" s="34">
        <f>HLOOKUP(AP$9,'[1]Aloc Total'!$D$5:$BF$39,$A22,0)</f>
        <v>245.3803033865662</v>
      </c>
      <c r="AQ22" s="34">
        <f>HLOOKUP(AQ$9,'[1]Aloc Total'!$D$5:$BF$39,$A22,0)</f>
        <v>85.078675966891907</v>
      </c>
      <c r="AR22" s="34">
        <f>HLOOKUP(AR$9,'[1]Aloc Total'!$D$5:$BF$39,$A22,0)</f>
        <v>23.598353329439547</v>
      </c>
      <c r="AS22" s="34">
        <f>HLOOKUP(AS$9,'[1]Aloc Total'!$D$5:$BF$39,$A22,0)</f>
        <v>190.29237955578955</v>
      </c>
      <c r="AT22" s="34">
        <f>HLOOKUP(AT$9,'[1]Aloc Total'!$D$5:$BF$39,$A22,0)</f>
        <v>267.27709603160156</v>
      </c>
      <c r="AU22" s="34">
        <f>HLOOKUP(AU$9,'[1]Aloc Total'!$D$5:$BF$39,$A22,0)</f>
        <v>169.11612589709571</v>
      </c>
      <c r="AV22" s="34">
        <f>HLOOKUP(AV$9,'[1]Aloc Total'!$D$5:$BF$39,$A22,0)</f>
        <v>8.8260259541406416</v>
      </c>
      <c r="AW22" s="34">
        <f>HLOOKUP(AW$9,'[1]Aloc Total'!$D$5:$BF$39,$A22,0)</f>
        <v>173.9244240932949</v>
      </c>
      <c r="AX22" s="34">
        <f>HLOOKUP(AX$9,'[1]Aloc Total'!$D$5:$BF$39,$A22,0)</f>
        <v>316.27348096742548</v>
      </c>
      <c r="AY22" s="34">
        <f>HLOOKUP(AY$9,'[1]Aloc Total'!$D$5:$BF$39,$A22,0)</f>
        <v>784.48393055000804</v>
      </c>
      <c r="AZ22" s="34">
        <f>HLOOKUP(AZ$9,'[1]Aloc Total'!$D$5:$BF$39,$A22,0)</f>
        <v>744.69108091513897</v>
      </c>
      <c r="BA22" s="19">
        <f t="shared" si="0"/>
        <v>20110.13877519856</v>
      </c>
    </row>
    <row r="23" spans="1:60">
      <c r="A23" s="41">
        <v>17</v>
      </c>
      <c r="B23" s="18">
        <f t="shared" si="1"/>
        <v>45913</v>
      </c>
      <c r="C23" s="19">
        <f>HLOOKUP(C$9,'[1]Aloc Total'!$D$5:$BF$39,$A23,0)</f>
        <v>0</v>
      </c>
      <c r="D23" s="19">
        <f>HLOOKUP(D$9,'[1]Aloc Total'!$D$5:$BF$39,$A23,0)</f>
        <v>67.62473580966946</v>
      </c>
      <c r="E23" s="19">
        <f>HLOOKUP(E$9,'[1]Aloc Total'!$D$5:$BF$39,$A23,0)</f>
        <v>0</v>
      </c>
      <c r="F23" s="19">
        <f>HLOOKUP(F$9,'[1]Aloc Total'!$D$5:$BF$39,$A23,0)</f>
        <v>390.50131629039686</v>
      </c>
      <c r="G23" s="19">
        <f>HLOOKUP(G$9,'[1]Aloc Total'!$D$5:$BF$39,$A23,0)</f>
        <v>1.0900167521044817</v>
      </c>
      <c r="H23" s="19">
        <f>HLOOKUP(H$9,'[1]Aloc Total'!$D$5:$BF$39,$A23,0)</f>
        <v>54.800551999924778</v>
      </c>
      <c r="I23" s="19">
        <f>HLOOKUP(I$9,'[1]Aloc Total'!$D$5:$BF$39,$A23,0)</f>
        <v>62.149988610584913</v>
      </c>
      <c r="J23" s="19">
        <f>HLOOKUP(J$9,'[1]Aloc Total'!$D$5:$BF$39,$A23,0)</f>
        <v>124.56350070058912</v>
      </c>
      <c r="K23" s="19">
        <f>HLOOKUP(K$9,'[1]Aloc Total'!$D$5:$BF$39,$A23,0)</f>
        <v>53.5628226973013</v>
      </c>
      <c r="L23" s="19">
        <f>HLOOKUP(L$9,'[1]Aloc Total'!$D$5:$BF$39,$A23,0)</f>
        <v>200.24969586897333</v>
      </c>
      <c r="M23" s="19">
        <f>HLOOKUP(M$9,'[1]Aloc Total'!$D$5:$BF$39,$A23,0)</f>
        <v>265.85310203996397</v>
      </c>
      <c r="N23" s="19">
        <f>HLOOKUP(N$9,'[1]Aloc Total'!$D$5:$BF$39,$A23,0)</f>
        <v>1213.029941226758</v>
      </c>
      <c r="O23" s="19">
        <f>HLOOKUP(O$9,'[1]Aloc Total'!$D$5:$BF$39,$A23,0)</f>
        <v>1013.5906537792359</v>
      </c>
      <c r="P23" s="19">
        <f>HLOOKUP(P$9,'[1]Aloc Total'!$D$5:$BF$39,$A23,0)</f>
        <v>442.56985630785908</v>
      </c>
      <c r="Q23" s="19">
        <f>HLOOKUP(Q$9,'[1]Aloc Total'!$D$5:$BF$39,$A23,0)</f>
        <v>783.84723852191155</v>
      </c>
      <c r="R23" s="19">
        <f>HLOOKUP(R$9,'[1]Aloc Total'!$D$5:$BF$39,$A23,0)</f>
        <v>533.21683969185767</v>
      </c>
      <c r="S23" s="19">
        <f>HLOOKUP(S$9,'[1]Aloc Total'!$D$5:$BF$39,$A23,0)</f>
        <v>339.00003535986485</v>
      </c>
      <c r="T23" s="19">
        <f>HLOOKUP(T$9,'[1]Aloc Total'!$D$5:$BF$39,$A23,0)</f>
        <v>142.39114556819851</v>
      </c>
      <c r="U23" s="19">
        <f>HLOOKUP(U$9,'[1]Aloc Total'!$D$5:$BF$39,$A23,0)</f>
        <v>76.255062740436742</v>
      </c>
      <c r="V23" s="19">
        <f>HLOOKUP(V$9,'[1]Aloc Total'!$D$5:$BF$39,$A23,0)</f>
        <v>26.080782036888518</v>
      </c>
      <c r="W23" s="19">
        <f>HLOOKUP(W$9,'[1]Aloc Total'!$D$5:$BF$39,$A23,0)</f>
        <v>13.782572862566543</v>
      </c>
      <c r="X23" s="19">
        <f>HLOOKUP(X$9,'[1]Aloc Total'!$D$5:$BF$39,$A23,0)</f>
        <v>378.05780729324147</v>
      </c>
      <c r="Y23" s="19">
        <f>HLOOKUP(Y$9,'[1]Aloc Total'!$D$5:$BF$39,$A23,0)</f>
        <v>391.96476967203438</v>
      </c>
      <c r="Z23" s="19">
        <f>HLOOKUP(Z$9,'[1]Aloc Total'!$D$5:$BF$39,$A23,0)</f>
        <v>146.9573667532934</v>
      </c>
      <c r="AA23" s="19">
        <f>HLOOKUP(AA$9,'[1]Aloc Total'!$D$5:$BF$39,$A23,0)</f>
        <v>2.661238637024395</v>
      </c>
      <c r="AB23" s="19">
        <f>HLOOKUP(AB$9,'[1]Aloc Total'!$D$5:$BF$39,$A23,0)</f>
        <v>409.62620441020346</v>
      </c>
      <c r="AC23" s="19">
        <f>HLOOKUP(AC$9,'[1]Aloc Total'!$D$5:$BF$39,$A23,0)</f>
        <v>1318.22540447302</v>
      </c>
      <c r="AD23" s="19">
        <f>HLOOKUP(AD$9,'[1]Aloc Total'!$D$5:$BF$39,$A23,0)</f>
        <v>2281.064331389327</v>
      </c>
      <c r="AE23" s="19">
        <f>HLOOKUP(AE$9,'[1]Aloc Total'!$D$5:$BF$39,$A23,0)</f>
        <v>0</v>
      </c>
      <c r="AF23" s="19">
        <f>HLOOKUP(AF$9,'[1]Aloc Total'!$D$5:$BF$39,$A23,0)</f>
        <v>290</v>
      </c>
      <c r="AG23" s="19">
        <f>HLOOKUP(AG$9,'[1]Aloc Total'!$D$5:$BF$39,$A23,0)</f>
        <v>206.13728758311944</v>
      </c>
      <c r="AH23" s="19">
        <f>HLOOKUP(AH$9,'[1]Aloc Total'!$D$5:$BF$39,$A23,0)</f>
        <v>3028.217063673414</v>
      </c>
      <c r="AI23" s="19">
        <f>HLOOKUP(AI$9,'[1]Aloc Total'!$D$5:$BF$39,$A23,0)</f>
        <v>231.9655374556001</v>
      </c>
      <c r="AJ23" s="19">
        <f>HLOOKUP(AJ$9,'[1]Aloc Total'!$D$5:$BF$39,$A23,0)</f>
        <v>817.70236532294814</v>
      </c>
      <c r="AK23" s="19">
        <f>HLOOKUP(AK$9,'[1]Aloc Total'!$D$5:$BF$39,$A23,0)</f>
        <v>0</v>
      </c>
      <c r="AL23" s="19">
        <f>HLOOKUP(AL$9,'[1]Aloc Total'!$D$5:$BF$39,$A23,0)</f>
        <v>84.87895573070945</v>
      </c>
      <c r="AM23" s="19">
        <f>HLOOKUP(AM$9,'[1]Aloc Total'!$D$5:$BF$39,$A23,0)</f>
        <v>382.09590919608206</v>
      </c>
      <c r="AN23" s="19">
        <f>HLOOKUP(AN$9,'[1]Aloc Total'!$D$5:$BF$39,$A23,0)</f>
        <v>144.15940688076159</v>
      </c>
      <c r="AO23" s="19">
        <f>HLOOKUP(AO$9,'[1]Aloc Total'!$D$5:$BF$39,$A23,0)</f>
        <v>22.556054969335705</v>
      </c>
      <c r="AP23" s="19">
        <f>HLOOKUP(AP$9,'[1]Aloc Total'!$D$5:$BF$39,$A23,0)</f>
        <v>225.30962601407273</v>
      </c>
      <c r="AQ23" s="19">
        <f>HLOOKUP(AQ$9,'[1]Aloc Total'!$D$5:$BF$39,$A23,0)</f>
        <v>69.151992434543828</v>
      </c>
      <c r="AR23" s="19">
        <f>HLOOKUP(AR$9,'[1]Aloc Total'!$D$5:$BF$39,$A23,0)</f>
        <v>20.996896722842919</v>
      </c>
      <c r="AS23" s="19">
        <f>HLOOKUP(AS$9,'[1]Aloc Total'!$D$5:$BF$39,$A23,0)</f>
        <v>198.4940281400718</v>
      </c>
      <c r="AT23" s="19">
        <f>HLOOKUP(AT$9,'[1]Aloc Total'!$D$5:$BF$39,$A23,0)</f>
        <v>263.544897440093</v>
      </c>
      <c r="AU23" s="19">
        <f>HLOOKUP(AU$9,'[1]Aloc Total'!$D$5:$BF$39,$A23,0)</f>
        <v>84.013322653349547</v>
      </c>
      <c r="AV23" s="19">
        <f>HLOOKUP(AV$9,'[1]Aloc Total'!$D$5:$BF$39,$A23,0)</f>
        <v>4.7830985959292081</v>
      </c>
      <c r="AW23" s="19">
        <f>HLOOKUP(AW$9,'[1]Aloc Total'!$D$5:$BF$39,$A23,0)</f>
        <v>153.36289067724434</v>
      </c>
      <c r="AX23" s="19">
        <f>HLOOKUP(AX$9,'[1]Aloc Total'!$D$5:$BF$39,$A23,0)</f>
        <v>256.89920151849572</v>
      </c>
      <c r="AY23" s="19">
        <f>HLOOKUP(AY$9,'[1]Aloc Total'!$D$5:$BF$39,$A23,0)</f>
        <v>727.31461612470298</v>
      </c>
      <c r="AZ23" s="19">
        <f>HLOOKUP(AZ$9,'[1]Aloc Total'!$D$5:$BF$39,$A23,0)</f>
        <v>755.43442113663116</v>
      </c>
      <c r="BA23" s="19">
        <f t="shared" si="0"/>
        <v>18699.734553763174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45914</v>
      </c>
      <c r="C24" s="34">
        <f>HLOOKUP(C$9,'[1]Aloc Total'!$D$5:$BF$39,$A24,0)</f>
        <v>0</v>
      </c>
      <c r="D24" s="34">
        <f>HLOOKUP(D$9,'[1]Aloc Total'!$D$5:$BF$39,$A24,0)</f>
        <v>57.777857963739855</v>
      </c>
      <c r="E24" s="34">
        <f>HLOOKUP(E$9,'[1]Aloc Total'!$D$5:$BF$39,$A24,0)</f>
        <v>0</v>
      </c>
      <c r="F24" s="34">
        <f>HLOOKUP(F$9,'[1]Aloc Total'!$D$5:$BF$39,$A24,0)</f>
        <v>393.1110834034655</v>
      </c>
      <c r="G24" s="34">
        <f>HLOOKUP(G$9,'[1]Aloc Total'!$D$5:$BF$39,$A24,0)</f>
        <v>1.1527476719255463E-2</v>
      </c>
      <c r="H24" s="34">
        <f>HLOOKUP(H$9,'[1]Aloc Total'!$D$5:$BF$39,$A24,0)</f>
        <v>27.906412652193854</v>
      </c>
      <c r="I24" s="34">
        <f>HLOOKUP(I$9,'[1]Aloc Total'!$D$5:$BF$39,$A24,0)</f>
        <v>43.274415684939044</v>
      </c>
      <c r="J24" s="34">
        <f>HLOOKUP(J$9,'[1]Aloc Total'!$D$5:$BF$39,$A24,0)</f>
        <v>121.42052076904133</v>
      </c>
      <c r="K24" s="34">
        <f>HLOOKUP(K$9,'[1]Aloc Total'!$D$5:$BF$39,$A24,0)</f>
        <v>52.548940907714801</v>
      </c>
      <c r="L24" s="34">
        <f>HLOOKUP(L$9,'[1]Aloc Total'!$D$5:$BF$39,$A24,0)</f>
        <v>183.90373388106917</v>
      </c>
      <c r="M24" s="34">
        <f>HLOOKUP(M$9,'[1]Aloc Total'!$D$5:$BF$39,$A24,0)</f>
        <v>229.5214443102638</v>
      </c>
      <c r="N24" s="34">
        <f>HLOOKUP(N$9,'[1]Aloc Total'!$D$5:$BF$39,$A24,0)</f>
        <v>1177.5462232380567</v>
      </c>
      <c r="O24" s="34">
        <f>HLOOKUP(O$9,'[1]Aloc Total'!$D$5:$BF$39,$A24,0)</f>
        <v>991.75359166015539</v>
      </c>
      <c r="P24" s="34">
        <f>HLOOKUP(P$9,'[1]Aloc Total'!$D$5:$BF$39,$A24,0)</f>
        <v>289.01314317321783</v>
      </c>
      <c r="Q24" s="34">
        <f>HLOOKUP(Q$9,'[1]Aloc Total'!$D$5:$BF$39,$A24,0)</f>
        <v>709.80143009876031</v>
      </c>
      <c r="R24" s="34">
        <f>HLOOKUP(R$9,'[1]Aloc Total'!$D$5:$BF$39,$A24,0)</f>
        <v>491.0731890488218</v>
      </c>
      <c r="S24" s="34">
        <f>HLOOKUP(S$9,'[1]Aloc Total'!$D$5:$BF$39,$A24,0)</f>
        <v>322.28304947011259</v>
      </c>
      <c r="T24" s="34">
        <f>HLOOKUP(T$9,'[1]Aloc Total'!$D$5:$BF$39,$A24,0)</f>
        <v>73.854398693438256</v>
      </c>
      <c r="U24" s="34">
        <f>HLOOKUP(U$9,'[1]Aloc Total'!$D$5:$BF$39,$A24,0)</f>
        <v>43.222407999275376</v>
      </c>
      <c r="V24" s="34">
        <f>HLOOKUP(V$9,'[1]Aloc Total'!$D$5:$BF$39,$A24,0)</f>
        <v>14.952477709144015</v>
      </c>
      <c r="W24" s="34">
        <f>HLOOKUP(W$9,'[1]Aloc Total'!$D$5:$BF$39,$A24,0)</f>
        <v>0.55010191227702809</v>
      </c>
      <c r="X24" s="34">
        <f>HLOOKUP(X$9,'[1]Aloc Total'!$D$5:$BF$39,$A24,0)</f>
        <v>327.05515675103055</v>
      </c>
      <c r="Y24" s="34">
        <f>HLOOKUP(Y$9,'[1]Aloc Total'!$D$5:$BF$39,$A24,0)</f>
        <v>269.13467977299661</v>
      </c>
      <c r="Z24" s="34">
        <f>HLOOKUP(Z$9,'[1]Aloc Total'!$D$5:$BF$39,$A24,0)</f>
        <v>144.11865859096326</v>
      </c>
      <c r="AA24" s="34">
        <f>HLOOKUP(AA$9,'[1]Aloc Total'!$D$5:$BF$39,$A24,0)</f>
        <v>1.4559471177273584</v>
      </c>
      <c r="AB24" s="34">
        <f>HLOOKUP(AB$9,'[1]Aloc Total'!$D$5:$BF$39,$A24,0)</f>
        <v>415.03393139580396</v>
      </c>
      <c r="AC24" s="34">
        <f>HLOOKUP(AC$9,'[1]Aloc Total'!$D$5:$BF$39,$A24,0)</f>
        <v>1311.0102763701821</v>
      </c>
      <c r="AD24" s="34">
        <f>HLOOKUP(AD$9,'[1]Aloc Total'!$D$5:$BF$39,$A24,0)</f>
        <v>2167.4690907466825</v>
      </c>
      <c r="AE24" s="34">
        <f>HLOOKUP(AE$9,'[1]Aloc Total'!$D$5:$BF$39,$A24,0)</f>
        <v>0</v>
      </c>
      <c r="AF24" s="34">
        <f>HLOOKUP(AF$9,'[1]Aloc Total'!$D$5:$BF$39,$A24,0)</f>
        <v>410</v>
      </c>
      <c r="AG24" s="34">
        <f>HLOOKUP(AG$9,'[1]Aloc Total'!$D$5:$BF$39,$A24,0)</f>
        <v>256.87373383737179</v>
      </c>
      <c r="AH24" s="34">
        <f>HLOOKUP(AH$9,'[1]Aloc Total'!$D$5:$BF$39,$A24,0)</f>
        <v>2087.527599661134</v>
      </c>
      <c r="AI24" s="34">
        <f>HLOOKUP(AI$9,'[1]Aloc Total'!$D$5:$BF$39,$A24,0)</f>
        <v>208.77976056036823</v>
      </c>
      <c r="AJ24" s="34">
        <f>HLOOKUP(AJ$9,'[1]Aloc Total'!$D$5:$BF$39,$A24,0)</f>
        <v>751.45717358763443</v>
      </c>
      <c r="AK24" s="34">
        <f>HLOOKUP(AK$9,'[1]Aloc Total'!$D$5:$BF$39,$A24,0)</f>
        <v>0</v>
      </c>
      <c r="AL24" s="34">
        <f>HLOOKUP(AL$9,'[1]Aloc Total'!$D$5:$BF$39,$A24,0)</f>
        <v>67.7681590665253</v>
      </c>
      <c r="AM24" s="34">
        <f>HLOOKUP(AM$9,'[1]Aloc Total'!$D$5:$BF$39,$A24,0)</f>
        <v>366.84800638590042</v>
      </c>
      <c r="AN24" s="34">
        <f>HLOOKUP(AN$9,'[1]Aloc Total'!$D$5:$BF$39,$A24,0)</f>
        <v>76.134158275311464</v>
      </c>
      <c r="AO24" s="34">
        <f>HLOOKUP(AO$9,'[1]Aloc Total'!$D$5:$BF$39,$A24,0)</f>
        <v>7.9523504511626513</v>
      </c>
      <c r="AP24" s="34">
        <f>HLOOKUP(AP$9,'[1]Aloc Total'!$D$5:$BF$39,$A24,0)</f>
        <v>221.05625518552148</v>
      </c>
      <c r="AQ24" s="34">
        <f>HLOOKUP(AQ$9,'[1]Aloc Total'!$D$5:$BF$39,$A24,0)</f>
        <v>54.39521374877323</v>
      </c>
      <c r="AR24" s="34">
        <f>HLOOKUP(AR$9,'[1]Aloc Total'!$D$5:$BF$39,$A24,0)</f>
        <v>11.07361583354152</v>
      </c>
      <c r="AS24" s="34">
        <f>HLOOKUP(AS$9,'[1]Aloc Total'!$D$5:$BF$39,$A24,0)</f>
        <v>201.04253216891149</v>
      </c>
      <c r="AT24" s="34">
        <f>HLOOKUP(AT$9,'[1]Aloc Total'!$D$5:$BF$39,$A24,0)</f>
        <v>250.67301360765015</v>
      </c>
      <c r="AU24" s="34">
        <f>HLOOKUP(AU$9,'[1]Aloc Total'!$D$5:$BF$39,$A24,0)</f>
        <v>52.801473072122668</v>
      </c>
      <c r="AV24" s="34">
        <f>HLOOKUP(AV$9,'[1]Aloc Total'!$D$5:$BF$39,$A24,0)</f>
        <v>2.2966486756711988</v>
      </c>
      <c r="AW24" s="34">
        <f>HLOOKUP(AW$9,'[1]Aloc Total'!$D$5:$BF$39,$A24,0)</f>
        <v>142.70801713755114</v>
      </c>
      <c r="AX24" s="34">
        <f>HLOOKUP(AX$9,'[1]Aloc Total'!$D$5:$BF$39,$A24,0)</f>
        <v>243.55279620528333</v>
      </c>
      <c r="AY24" s="34">
        <f>HLOOKUP(AY$9,'[1]Aloc Total'!$D$5:$BF$39,$A24,0)</f>
        <v>641.28559353060905</v>
      </c>
      <c r="AZ24" s="34">
        <f>HLOOKUP(AZ$9,'[1]Aloc Total'!$D$5:$BF$39,$A24,0)</f>
        <v>742.01992328651897</v>
      </c>
      <c r="BA24" s="19">
        <f t="shared" si="0"/>
        <v>16655.049715075358</v>
      </c>
    </row>
    <row r="25" spans="1:60">
      <c r="A25" s="42">
        <v>19</v>
      </c>
      <c r="B25" s="18">
        <f t="shared" si="1"/>
        <v>45915</v>
      </c>
      <c r="C25" s="19">
        <f>HLOOKUP(C$9,'[1]Aloc Total'!$D$5:$BF$39,$A25,0)</f>
        <v>0</v>
      </c>
      <c r="D25" s="19">
        <f>HLOOKUP(D$9,'[1]Aloc Total'!$D$5:$BF$39,$A25,0)</f>
        <v>70.362109409211712</v>
      </c>
      <c r="E25" s="19">
        <f>HLOOKUP(E$9,'[1]Aloc Total'!$D$5:$BF$39,$A25,0)</f>
        <v>0</v>
      </c>
      <c r="F25" s="19">
        <f>HLOOKUP(F$9,'[1]Aloc Total'!$D$5:$BF$39,$A25,0)</f>
        <v>430.18318045173709</v>
      </c>
      <c r="G25" s="19">
        <f>HLOOKUP(G$9,'[1]Aloc Total'!$D$5:$BF$39,$A25,0)</f>
        <v>0</v>
      </c>
      <c r="H25" s="19">
        <f>HLOOKUP(H$9,'[1]Aloc Total'!$D$5:$BF$39,$A25,0)</f>
        <v>38.821592701059096</v>
      </c>
      <c r="I25" s="19">
        <f>HLOOKUP(I$9,'[1]Aloc Total'!$D$5:$BF$39,$A25,0)</f>
        <v>49.063889806544566</v>
      </c>
      <c r="J25" s="19">
        <f>HLOOKUP(J$9,'[1]Aloc Total'!$D$5:$BF$39,$A25,0)</f>
        <v>129.13427926020077</v>
      </c>
      <c r="K25" s="19">
        <f>HLOOKUP(K$9,'[1]Aloc Total'!$D$5:$BF$39,$A25,0)</f>
        <v>32.164877016969967</v>
      </c>
      <c r="L25" s="19">
        <f>HLOOKUP(L$9,'[1]Aloc Total'!$D$5:$BF$39,$A25,0)</f>
        <v>139.10474237979511</v>
      </c>
      <c r="M25" s="19">
        <f>HLOOKUP(M$9,'[1]Aloc Total'!$D$5:$BF$39,$A25,0)</f>
        <v>251.42579472368078</v>
      </c>
      <c r="N25" s="19">
        <f>HLOOKUP(N$9,'[1]Aloc Total'!$D$5:$BF$39,$A25,0)</f>
        <v>1163.0626189424488</v>
      </c>
      <c r="O25" s="19">
        <f>HLOOKUP(O$9,'[1]Aloc Total'!$D$5:$BF$39,$A25,0)</f>
        <v>1011.0017969727722</v>
      </c>
      <c r="P25" s="19">
        <f>HLOOKUP(P$9,'[1]Aloc Total'!$D$5:$BF$39,$A25,0)</f>
        <v>261.88872237195579</v>
      </c>
      <c r="Q25" s="19">
        <f>HLOOKUP(Q$9,'[1]Aloc Total'!$D$5:$BF$39,$A25,0)</f>
        <v>745.28407576404493</v>
      </c>
      <c r="R25" s="19">
        <f>HLOOKUP(R$9,'[1]Aloc Total'!$D$5:$BF$39,$A25,0)</f>
        <v>537.4905846653088</v>
      </c>
      <c r="S25" s="19">
        <f>HLOOKUP(S$9,'[1]Aloc Total'!$D$5:$BF$39,$A25,0)</f>
        <v>332.90816603501929</v>
      </c>
      <c r="T25" s="19">
        <f>HLOOKUP(T$9,'[1]Aloc Total'!$D$5:$BF$39,$A25,0)</f>
        <v>205.53893111713381</v>
      </c>
      <c r="U25" s="19">
        <f>HLOOKUP(U$9,'[1]Aloc Total'!$D$5:$BF$39,$A25,0)</f>
        <v>123.87640947195064</v>
      </c>
      <c r="V25" s="19">
        <f>HLOOKUP(V$9,'[1]Aloc Total'!$D$5:$BF$39,$A25,0)</f>
        <v>43.95534105393682</v>
      </c>
      <c r="W25" s="19">
        <f>HLOOKUP(W$9,'[1]Aloc Total'!$D$5:$BF$39,$A25,0)</f>
        <v>19.36642896920311</v>
      </c>
      <c r="X25" s="19">
        <f>HLOOKUP(X$9,'[1]Aloc Total'!$D$5:$BF$39,$A25,0)</f>
        <v>356.14863142445375</v>
      </c>
      <c r="Y25" s="19">
        <f>HLOOKUP(Y$9,'[1]Aloc Total'!$D$5:$BF$39,$A25,0)</f>
        <v>370.29070071214869</v>
      </c>
      <c r="Z25" s="19">
        <f>HLOOKUP(Z$9,'[1]Aloc Total'!$D$5:$BF$39,$A25,0)</f>
        <v>177.8121326370773</v>
      </c>
      <c r="AA25" s="19">
        <f>HLOOKUP(AA$9,'[1]Aloc Total'!$D$5:$BF$39,$A25,0)</f>
        <v>3.0456665815688679</v>
      </c>
      <c r="AB25" s="19">
        <f>HLOOKUP(AB$9,'[1]Aloc Total'!$D$5:$BF$39,$A25,0)</f>
        <v>404.11338972985999</v>
      </c>
      <c r="AC25" s="19">
        <f>HLOOKUP(AC$9,'[1]Aloc Total'!$D$5:$BF$39,$A25,0)</f>
        <v>1217.4095781375129</v>
      </c>
      <c r="AD25" s="19">
        <f>HLOOKUP(AD$9,'[1]Aloc Total'!$D$5:$BF$39,$A25,0)</f>
        <v>2122.3417001993366</v>
      </c>
      <c r="AE25" s="19">
        <f>HLOOKUP(AE$9,'[1]Aloc Total'!$D$5:$BF$39,$A25,0)</f>
        <v>0</v>
      </c>
      <c r="AF25" s="19">
        <f>HLOOKUP(AF$9,'[1]Aloc Total'!$D$5:$BF$39,$A25,0)</f>
        <v>290</v>
      </c>
      <c r="AG25" s="19">
        <f>HLOOKUP(AG$9,'[1]Aloc Total'!$D$5:$BF$39,$A25,0)</f>
        <v>250.86389725383066</v>
      </c>
      <c r="AH25" s="19">
        <f>HLOOKUP(AH$9,'[1]Aloc Total'!$D$5:$BF$39,$A25,0)</f>
        <v>3050.4811480047856</v>
      </c>
      <c r="AI25" s="19">
        <f>HLOOKUP(AI$9,'[1]Aloc Total'!$D$5:$BF$39,$A25,0)</f>
        <v>193.98679095931618</v>
      </c>
      <c r="AJ25" s="19">
        <f>HLOOKUP(AJ$9,'[1]Aloc Total'!$D$5:$BF$39,$A25,0)</f>
        <v>931.93188526600522</v>
      </c>
      <c r="AK25" s="19">
        <f>HLOOKUP(AK$9,'[1]Aloc Total'!$D$5:$BF$39,$A25,0)</f>
        <v>0</v>
      </c>
      <c r="AL25" s="19">
        <f>HLOOKUP(AL$9,'[1]Aloc Total'!$D$5:$BF$39,$A25,0)</f>
        <v>153.57038525819092</v>
      </c>
      <c r="AM25" s="19">
        <f>HLOOKUP(AM$9,'[1]Aloc Total'!$D$5:$BF$39,$A25,0)</f>
        <v>466.63627880827011</v>
      </c>
      <c r="AN25" s="19">
        <f>HLOOKUP(AN$9,'[1]Aloc Total'!$D$5:$BF$39,$A25,0)</f>
        <v>215.22415620814002</v>
      </c>
      <c r="AO25" s="19">
        <f>HLOOKUP(AO$9,'[1]Aloc Total'!$D$5:$BF$39,$A25,0)</f>
        <v>35.358792310765544</v>
      </c>
      <c r="AP25" s="19">
        <f>HLOOKUP(AP$9,'[1]Aloc Total'!$D$5:$BF$39,$A25,0)</f>
        <v>230.40101759202855</v>
      </c>
      <c r="AQ25" s="19">
        <f>HLOOKUP(AQ$9,'[1]Aloc Total'!$D$5:$BF$39,$A25,0)</f>
        <v>77.369742931103289</v>
      </c>
      <c r="AR25" s="19">
        <f>HLOOKUP(AR$9,'[1]Aloc Total'!$D$5:$BF$39,$A25,0)</f>
        <v>21.309747079386433</v>
      </c>
      <c r="AS25" s="19">
        <f>HLOOKUP(AS$9,'[1]Aloc Total'!$D$5:$BF$39,$A25,0)</f>
        <v>207.54351993115478</v>
      </c>
      <c r="AT25" s="19">
        <f>HLOOKUP(AT$9,'[1]Aloc Total'!$D$5:$BF$39,$A25,0)</f>
        <v>271.83393207922222</v>
      </c>
      <c r="AU25" s="19">
        <f>HLOOKUP(AU$9,'[1]Aloc Total'!$D$5:$BF$39,$A25,0)</f>
        <v>156.53777223041044</v>
      </c>
      <c r="AV25" s="19">
        <f>HLOOKUP(AV$9,'[1]Aloc Total'!$D$5:$BF$39,$A25,0)</f>
        <v>6.8698399629683822</v>
      </c>
      <c r="AW25" s="19">
        <f>HLOOKUP(AW$9,'[1]Aloc Total'!$D$5:$BF$39,$A25,0)</f>
        <v>168.35102313996185</v>
      </c>
      <c r="AX25" s="19">
        <f>HLOOKUP(AX$9,'[1]Aloc Total'!$D$5:$BF$39,$A25,0)</f>
        <v>311.73192322089278</v>
      </c>
      <c r="AY25" s="19">
        <f>HLOOKUP(AY$9,'[1]Aloc Total'!$D$5:$BF$39,$A25,0)</f>
        <v>786.59935656841935</v>
      </c>
      <c r="AZ25" s="19">
        <f>HLOOKUP(AZ$9,'[1]Aloc Total'!$D$5:$BF$39,$A25,0)</f>
        <v>760.77700447472512</v>
      </c>
      <c r="BA25" s="19">
        <f t="shared" si="0"/>
        <v>18823.173553814511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45916</v>
      </c>
      <c r="C26" s="34">
        <f>HLOOKUP(C$9,'[1]Aloc Total'!$D$5:$BF$39,$A26,0)</f>
        <v>0</v>
      </c>
      <c r="D26" s="34">
        <f>HLOOKUP(D$9,'[1]Aloc Total'!$D$5:$BF$39,$A26,0)</f>
        <v>72.081848087212265</v>
      </c>
      <c r="E26" s="34">
        <f>HLOOKUP(E$9,'[1]Aloc Total'!$D$5:$BF$39,$A26,0)</f>
        <v>0</v>
      </c>
      <c r="F26" s="34">
        <f>HLOOKUP(F$9,'[1]Aloc Total'!$D$5:$BF$39,$A26,0)</f>
        <v>426.14105733608744</v>
      </c>
      <c r="G26" s="34">
        <f>HLOOKUP(G$9,'[1]Aloc Total'!$D$5:$BF$39,$A26,0)</f>
        <v>0</v>
      </c>
      <c r="H26" s="34">
        <f>HLOOKUP(H$9,'[1]Aloc Total'!$D$5:$BF$39,$A26,0)</f>
        <v>32.995659583318172</v>
      </c>
      <c r="I26" s="34">
        <f>HLOOKUP(I$9,'[1]Aloc Total'!$D$5:$BF$39,$A26,0)</f>
        <v>60.384408106561409</v>
      </c>
      <c r="J26" s="34">
        <f>HLOOKUP(J$9,'[1]Aloc Total'!$D$5:$BF$39,$A26,0)</f>
        <v>185.48701940441609</v>
      </c>
      <c r="K26" s="34">
        <f>HLOOKUP(K$9,'[1]Aloc Total'!$D$5:$BF$39,$A26,0)</f>
        <v>47.455940844635371</v>
      </c>
      <c r="L26" s="34">
        <f>HLOOKUP(L$9,'[1]Aloc Total'!$D$5:$BF$39,$A26,0)</f>
        <v>237.84964411864499</v>
      </c>
      <c r="M26" s="34">
        <f>HLOOKUP(M$9,'[1]Aloc Total'!$D$5:$BF$39,$A26,0)</f>
        <v>253.62566621108112</v>
      </c>
      <c r="N26" s="34">
        <f>HLOOKUP(N$9,'[1]Aloc Total'!$D$5:$BF$39,$A26,0)</f>
        <v>1171.485183211415</v>
      </c>
      <c r="O26" s="34">
        <f>HLOOKUP(O$9,'[1]Aloc Total'!$D$5:$BF$39,$A26,0)</f>
        <v>1071.4063111433784</v>
      </c>
      <c r="P26" s="34">
        <f>HLOOKUP(P$9,'[1]Aloc Total'!$D$5:$BF$39,$A26,0)</f>
        <v>379.75341869438859</v>
      </c>
      <c r="Q26" s="34">
        <f>HLOOKUP(Q$9,'[1]Aloc Total'!$D$5:$BF$39,$A26,0)</f>
        <v>804.54951438627722</v>
      </c>
      <c r="R26" s="34">
        <f>HLOOKUP(R$9,'[1]Aloc Total'!$D$5:$BF$39,$A26,0)</f>
        <v>545.2751165019065</v>
      </c>
      <c r="S26" s="34">
        <f>HLOOKUP(S$9,'[1]Aloc Total'!$D$5:$BF$39,$A26,0)</f>
        <v>361.76385299100082</v>
      </c>
      <c r="T26" s="34">
        <f>HLOOKUP(T$9,'[1]Aloc Total'!$D$5:$BF$39,$A26,0)</f>
        <v>247.40726272317767</v>
      </c>
      <c r="U26" s="34">
        <f>HLOOKUP(U$9,'[1]Aloc Total'!$D$5:$BF$39,$A26,0)</f>
        <v>162.62159912963787</v>
      </c>
      <c r="V26" s="34">
        <f>HLOOKUP(V$9,'[1]Aloc Total'!$D$5:$BF$39,$A26,0)</f>
        <v>47.866104551157719</v>
      </c>
      <c r="W26" s="34">
        <f>HLOOKUP(W$9,'[1]Aloc Total'!$D$5:$BF$39,$A26,0)</f>
        <v>23.274243577030713</v>
      </c>
      <c r="X26" s="34">
        <f>HLOOKUP(X$9,'[1]Aloc Total'!$D$5:$BF$39,$A26,0)</f>
        <v>427.24447813088875</v>
      </c>
      <c r="Y26" s="34">
        <f>HLOOKUP(Y$9,'[1]Aloc Total'!$D$5:$BF$39,$A26,0)</f>
        <v>592.72623189117178</v>
      </c>
      <c r="Z26" s="34">
        <f>HLOOKUP(Z$9,'[1]Aloc Total'!$D$5:$BF$39,$A26,0)</f>
        <v>170.25573760717839</v>
      </c>
      <c r="AA26" s="34">
        <f>HLOOKUP(AA$9,'[1]Aloc Total'!$D$5:$BF$39,$A26,0)</f>
        <v>6.4661101969405053</v>
      </c>
      <c r="AB26" s="34">
        <f>HLOOKUP(AB$9,'[1]Aloc Total'!$D$5:$BF$39,$A26,0)</f>
        <v>0.81094458315692486</v>
      </c>
      <c r="AC26" s="34">
        <f>HLOOKUP(AC$9,'[1]Aloc Total'!$D$5:$BF$39,$A26,0)</f>
        <v>1131.4269335311485</v>
      </c>
      <c r="AD26" s="34">
        <f>HLOOKUP(AD$9,'[1]Aloc Total'!$D$5:$BF$39,$A26,0)</f>
        <v>2090.229635110592</v>
      </c>
      <c r="AE26" s="34">
        <f>HLOOKUP(AE$9,'[1]Aloc Total'!$D$5:$BF$39,$A26,0)</f>
        <v>0</v>
      </c>
      <c r="AF26" s="34">
        <f>HLOOKUP(AF$9,'[1]Aloc Total'!$D$5:$BF$39,$A26,0)</f>
        <v>290</v>
      </c>
      <c r="AG26" s="34">
        <f>HLOOKUP(AG$9,'[1]Aloc Total'!$D$5:$BF$39,$A26,0)</f>
        <v>277.18595205926169</v>
      </c>
      <c r="AH26" s="34">
        <f>HLOOKUP(AH$9,'[1]Aloc Total'!$D$5:$BF$39,$A26,0)</f>
        <v>3086.3074619313788</v>
      </c>
      <c r="AI26" s="34">
        <f>HLOOKUP(AI$9,'[1]Aloc Total'!$D$5:$BF$39,$A26,0)</f>
        <v>231.12644438277985</v>
      </c>
      <c r="AJ26" s="34">
        <f>HLOOKUP(AJ$9,'[1]Aloc Total'!$D$5:$BF$39,$A26,0)</f>
        <v>945.80909067001096</v>
      </c>
      <c r="AK26" s="34">
        <f>HLOOKUP(AK$9,'[1]Aloc Total'!$D$5:$BF$39,$A26,0)</f>
        <v>0</v>
      </c>
      <c r="AL26" s="34">
        <f>HLOOKUP(AL$9,'[1]Aloc Total'!$D$5:$BF$39,$A26,0)</f>
        <v>176.4845962483854</v>
      </c>
      <c r="AM26" s="34">
        <f>HLOOKUP(AM$9,'[1]Aloc Total'!$D$5:$BF$39,$A26,0)</f>
        <v>478.80848998124213</v>
      </c>
      <c r="AN26" s="34">
        <f>HLOOKUP(AN$9,'[1]Aloc Total'!$D$5:$BF$39,$A26,0)</f>
        <v>208.62212901825387</v>
      </c>
      <c r="AO26" s="34">
        <f>HLOOKUP(AO$9,'[1]Aloc Total'!$D$5:$BF$39,$A26,0)</f>
        <v>34.558570961766065</v>
      </c>
      <c r="AP26" s="34">
        <f>HLOOKUP(AP$9,'[1]Aloc Total'!$D$5:$BF$39,$A26,0)</f>
        <v>232.40116884324638</v>
      </c>
      <c r="AQ26" s="34">
        <f>HLOOKUP(AQ$9,'[1]Aloc Total'!$D$5:$BF$39,$A26,0)</f>
        <v>82.122816471391658</v>
      </c>
      <c r="AR26" s="34">
        <f>HLOOKUP(AR$9,'[1]Aloc Total'!$D$5:$BF$39,$A26,0)</f>
        <v>27.015579974563948</v>
      </c>
      <c r="AS26" s="34">
        <f>HLOOKUP(AS$9,'[1]Aloc Total'!$D$5:$BF$39,$A26,0)</f>
        <v>210.07474719415185</v>
      </c>
      <c r="AT26" s="34">
        <f>HLOOKUP(AT$9,'[1]Aloc Total'!$D$5:$BF$39,$A26,0)</f>
        <v>266.18524951788999</v>
      </c>
      <c r="AU26" s="34">
        <f>HLOOKUP(AU$9,'[1]Aloc Total'!$D$5:$BF$39,$A26,0)</f>
        <v>176.25994449278687</v>
      </c>
      <c r="AV26" s="34">
        <f>HLOOKUP(AV$9,'[1]Aloc Total'!$D$5:$BF$39,$A26,0)</f>
        <v>7.7483409213172223</v>
      </c>
      <c r="AW26" s="34">
        <f>HLOOKUP(AW$9,'[1]Aloc Total'!$D$5:$BF$39,$A26,0)</f>
        <v>175.11657965074906</v>
      </c>
      <c r="AX26" s="34">
        <f>HLOOKUP(AX$9,'[1]Aloc Total'!$D$5:$BF$39,$A26,0)</f>
        <v>310.53521028892175</v>
      </c>
      <c r="AY26" s="34">
        <f>HLOOKUP(AY$9,'[1]Aloc Total'!$D$5:$BF$39,$A26,0)</f>
        <v>781.35006536749574</v>
      </c>
      <c r="AZ26" s="34">
        <f>HLOOKUP(AZ$9,'[1]Aloc Total'!$D$5:$BF$39,$A26,0)</f>
        <v>771.10026199809931</v>
      </c>
      <c r="BA26" s="19">
        <f t="shared" si="0"/>
        <v>19319.3966216261</v>
      </c>
    </row>
    <row r="27" spans="1:60">
      <c r="A27" s="41">
        <v>21</v>
      </c>
      <c r="B27" s="18">
        <f t="shared" si="1"/>
        <v>45917</v>
      </c>
      <c r="C27" s="19">
        <f>HLOOKUP(C$9,'[1]Aloc Total'!$D$5:$BF$39,$A27,0)</f>
        <v>0</v>
      </c>
      <c r="D27" s="19">
        <f>HLOOKUP(D$9,'[1]Aloc Total'!$D$5:$BF$39,$A27,0)</f>
        <v>75.556444035079025</v>
      </c>
      <c r="E27" s="19">
        <f>HLOOKUP(E$9,'[1]Aloc Total'!$D$5:$BF$39,$A27,0)</f>
        <v>0</v>
      </c>
      <c r="F27" s="19">
        <f>HLOOKUP(F$9,'[1]Aloc Total'!$D$5:$BF$39,$A27,0)</f>
        <v>398.60298777720197</v>
      </c>
      <c r="G27" s="19">
        <f>HLOOKUP(G$9,'[1]Aloc Total'!$D$5:$BF$39,$A27,0)</f>
        <v>0.72757143758277498</v>
      </c>
      <c r="H27" s="19">
        <f>HLOOKUP(H$9,'[1]Aloc Total'!$D$5:$BF$39,$A27,0)</f>
        <v>48.362858373501581</v>
      </c>
      <c r="I27" s="19">
        <f>HLOOKUP(I$9,'[1]Aloc Total'!$D$5:$BF$39,$A27,0)</f>
        <v>63.951760029889968</v>
      </c>
      <c r="J27" s="19">
        <f>HLOOKUP(J$9,'[1]Aloc Total'!$D$5:$BF$39,$A27,0)</f>
        <v>148.74841493844102</v>
      </c>
      <c r="K27" s="19">
        <f>HLOOKUP(K$9,'[1]Aloc Total'!$D$5:$BF$39,$A27,0)</f>
        <v>56.161062333650797</v>
      </c>
      <c r="L27" s="19">
        <f>HLOOKUP(L$9,'[1]Aloc Total'!$D$5:$BF$39,$A27,0)</f>
        <v>247.02926871912766</v>
      </c>
      <c r="M27" s="19">
        <f>HLOOKUP(M$9,'[1]Aloc Total'!$D$5:$BF$39,$A27,0)</f>
        <v>256.54024125507505</v>
      </c>
      <c r="N27" s="19">
        <f>HLOOKUP(N$9,'[1]Aloc Total'!$D$5:$BF$39,$A27,0)</f>
        <v>1174.7085873991439</v>
      </c>
      <c r="O27" s="19">
        <f>HLOOKUP(O$9,'[1]Aloc Total'!$D$5:$BF$39,$A27,0)</f>
        <v>1039.4741283076241</v>
      </c>
      <c r="P27" s="19">
        <f>HLOOKUP(P$9,'[1]Aloc Total'!$D$5:$BF$39,$A27,0)</f>
        <v>375.52685595123</v>
      </c>
      <c r="Q27" s="19">
        <f>HLOOKUP(Q$9,'[1]Aloc Total'!$D$5:$BF$39,$A27,0)</f>
        <v>807.17831523997597</v>
      </c>
      <c r="R27" s="19">
        <f>HLOOKUP(R$9,'[1]Aloc Total'!$D$5:$BF$39,$A27,0)</f>
        <v>493.11435667069298</v>
      </c>
      <c r="S27" s="19">
        <f>HLOOKUP(S$9,'[1]Aloc Total'!$D$5:$BF$39,$A27,0)</f>
        <v>387.77386168245033</v>
      </c>
      <c r="T27" s="19">
        <f>HLOOKUP(T$9,'[1]Aloc Total'!$D$5:$BF$39,$A27,0)</f>
        <v>282.39663961721914</v>
      </c>
      <c r="U27" s="19">
        <f>HLOOKUP(U$9,'[1]Aloc Total'!$D$5:$BF$39,$A27,0)</f>
        <v>171.47336084575639</v>
      </c>
      <c r="V27" s="19">
        <f>HLOOKUP(V$9,'[1]Aloc Total'!$D$5:$BF$39,$A27,0)</f>
        <v>40.872143152816889</v>
      </c>
      <c r="W27" s="19">
        <f>HLOOKUP(W$9,'[1]Aloc Total'!$D$5:$BF$39,$A27,0)</f>
        <v>24.42484660212477</v>
      </c>
      <c r="X27" s="19">
        <f>HLOOKUP(X$9,'[1]Aloc Total'!$D$5:$BF$39,$A27,0)</f>
        <v>375.643739203547</v>
      </c>
      <c r="Y27" s="19">
        <f>HLOOKUP(Y$9,'[1]Aloc Total'!$D$5:$BF$39,$A27,0)</f>
        <v>379.93598175591831</v>
      </c>
      <c r="Z27" s="19">
        <f>HLOOKUP(Z$9,'[1]Aloc Total'!$D$5:$BF$39,$A27,0)</f>
        <v>145.76574735754713</v>
      </c>
      <c r="AA27" s="19">
        <f>HLOOKUP(AA$9,'[1]Aloc Total'!$D$5:$BF$39,$A27,0)</f>
        <v>5.0270521730111266</v>
      </c>
      <c r="AB27" s="19">
        <f>HLOOKUP(AB$9,'[1]Aloc Total'!$D$5:$BF$39,$A27,0)</f>
        <v>0</v>
      </c>
      <c r="AC27" s="19">
        <f>HLOOKUP(AC$9,'[1]Aloc Total'!$D$5:$BF$39,$A27,0)</f>
        <v>1098.0181613519146</v>
      </c>
      <c r="AD27" s="19">
        <f>HLOOKUP(AD$9,'[1]Aloc Total'!$D$5:$BF$39,$A27,0)</f>
        <v>2141.989882146027</v>
      </c>
      <c r="AE27" s="19">
        <f>HLOOKUP(AE$9,'[1]Aloc Total'!$D$5:$BF$39,$A27,0)</f>
        <v>0</v>
      </c>
      <c r="AF27" s="19">
        <f>HLOOKUP(AF$9,'[1]Aloc Total'!$D$5:$BF$39,$A27,0)</f>
        <v>410</v>
      </c>
      <c r="AG27" s="19">
        <f>HLOOKUP(AG$9,'[1]Aloc Total'!$D$5:$BF$39,$A27,0)</f>
        <v>274.16816588650221</v>
      </c>
      <c r="AH27" s="19">
        <f>HLOOKUP(AH$9,'[1]Aloc Total'!$D$5:$BF$39,$A27,0)</f>
        <v>3037.6402428930487</v>
      </c>
      <c r="AI27" s="19">
        <f>HLOOKUP(AI$9,'[1]Aloc Total'!$D$5:$BF$39,$A27,0)</f>
        <v>227.02668388353396</v>
      </c>
      <c r="AJ27" s="19">
        <f>HLOOKUP(AJ$9,'[1]Aloc Total'!$D$5:$BF$39,$A27,0)</f>
        <v>874.9116237954895</v>
      </c>
      <c r="AK27" s="19">
        <f>HLOOKUP(AK$9,'[1]Aloc Total'!$D$5:$BF$39,$A27,0)</f>
        <v>7.5062639102128582E-3</v>
      </c>
      <c r="AL27" s="19">
        <f>HLOOKUP(AL$9,'[1]Aloc Total'!$D$5:$BF$39,$A27,0)</f>
        <v>171.66986411169171</v>
      </c>
      <c r="AM27" s="19">
        <f>HLOOKUP(AM$9,'[1]Aloc Total'!$D$5:$BF$39,$A27,0)</f>
        <v>478.76961825742131</v>
      </c>
      <c r="AN27" s="19">
        <f>HLOOKUP(AN$9,'[1]Aloc Total'!$D$5:$BF$39,$A27,0)</f>
        <v>234.60318497747818</v>
      </c>
      <c r="AO27" s="19">
        <f>HLOOKUP(AO$9,'[1]Aloc Total'!$D$5:$BF$39,$A27,0)</f>
        <v>34.581357834350641</v>
      </c>
      <c r="AP27" s="19">
        <f>HLOOKUP(AP$9,'[1]Aloc Total'!$D$5:$BF$39,$A27,0)</f>
        <v>227.40816293868514</v>
      </c>
      <c r="AQ27" s="19">
        <f>HLOOKUP(AQ$9,'[1]Aloc Total'!$D$5:$BF$39,$A27,0)</f>
        <v>84.467183539063498</v>
      </c>
      <c r="AR27" s="19">
        <f>HLOOKUP(AR$9,'[1]Aloc Total'!$D$5:$BF$39,$A27,0)</f>
        <v>27.913650835250134</v>
      </c>
      <c r="AS27" s="19">
        <f>HLOOKUP(AS$9,'[1]Aloc Total'!$D$5:$BF$39,$A27,0)</f>
        <v>216.85950883775462</v>
      </c>
      <c r="AT27" s="19">
        <f>HLOOKUP(AT$9,'[1]Aloc Total'!$D$5:$BF$39,$A27,0)</f>
        <v>268.46248800044634</v>
      </c>
      <c r="AU27" s="19">
        <f>HLOOKUP(AU$9,'[1]Aloc Total'!$D$5:$BF$39,$A27,0)</f>
        <v>175.48840779515857</v>
      </c>
      <c r="AV27" s="19">
        <f>HLOOKUP(AV$9,'[1]Aloc Total'!$D$5:$BF$39,$A27,0)</f>
        <v>7.7027671761480736</v>
      </c>
      <c r="AW27" s="19">
        <f>HLOOKUP(AW$9,'[1]Aloc Total'!$D$5:$BF$39,$A27,0)</f>
        <v>172.99847282379937</v>
      </c>
      <c r="AX27" s="19">
        <f>HLOOKUP(AX$9,'[1]Aloc Total'!$D$5:$BF$39,$A27,0)</f>
        <v>307.19438668716907</v>
      </c>
      <c r="AY27" s="19">
        <f>HLOOKUP(AY$9,'[1]Aloc Total'!$D$5:$BF$39,$A27,0)</f>
        <v>787.16473908937132</v>
      </c>
      <c r="AZ27" s="19">
        <f>HLOOKUP(AZ$9,'[1]Aloc Total'!$D$5:$BF$39,$A27,0)</f>
        <v>782.36019402512648</v>
      </c>
      <c r="BA27" s="19">
        <f t="shared" si="0"/>
        <v>19040.402478007942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45918</v>
      </c>
      <c r="C28" s="34">
        <f>HLOOKUP(C$9,'[1]Aloc Total'!$D$5:$BF$39,$A28,0)</f>
        <v>0</v>
      </c>
      <c r="D28" s="34">
        <f>HLOOKUP(D$9,'[1]Aloc Total'!$D$5:$BF$39,$A28,0)</f>
        <v>80.307372928535884</v>
      </c>
      <c r="E28" s="34">
        <f>HLOOKUP(E$9,'[1]Aloc Total'!$D$5:$BF$39,$A28,0)</f>
        <v>0</v>
      </c>
      <c r="F28" s="34">
        <f>HLOOKUP(F$9,'[1]Aloc Total'!$D$5:$BF$39,$A28,0)</f>
        <v>387.83498411714766</v>
      </c>
      <c r="G28" s="34">
        <f>HLOOKUP(G$9,'[1]Aloc Total'!$D$5:$BF$39,$A28,0)</f>
        <v>0.35788794000479163</v>
      </c>
      <c r="H28" s="34">
        <f>HLOOKUP(H$9,'[1]Aloc Total'!$D$5:$BF$39,$A28,0)</f>
        <v>59.182601638365469</v>
      </c>
      <c r="I28" s="34">
        <f>HLOOKUP(I$9,'[1]Aloc Total'!$D$5:$BF$39,$A28,0)</f>
        <v>61.7904921854565</v>
      </c>
      <c r="J28" s="34">
        <f>HLOOKUP(J$9,'[1]Aloc Total'!$D$5:$BF$39,$A28,0)</f>
        <v>160.33942682007938</v>
      </c>
      <c r="K28" s="34">
        <f>HLOOKUP(K$9,'[1]Aloc Total'!$D$5:$BF$39,$A28,0)</f>
        <v>55.71524387355494</v>
      </c>
      <c r="L28" s="34">
        <f>HLOOKUP(L$9,'[1]Aloc Total'!$D$5:$BF$39,$A28,0)</f>
        <v>239.95381074119041</v>
      </c>
      <c r="M28" s="34">
        <f>HLOOKUP(M$9,'[1]Aloc Total'!$D$5:$BF$39,$A28,0)</f>
        <v>267.79454358416956</v>
      </c>
      <c r="N28" s="34">
        <f>HLOOKUP(N$9,'[1]Aloc Total'!$D$5:$BF$39,$A28,0)</f>
        <v>1184.5383080704203</v>
      </c>
      <c r="O28" s="34">
        <f>HLOOKUP(O$9,'[1]Aloc Total'!$D$5:$BF$39,$A28,0)</f>
        <v>1045.2711086931399</v>
      </c>
      <c r="P28" s="34">
        <f>HLOOKUP(P$9,'[1]Aloc Total'!$D$5:$BF$39,$A28,0)</f>
        <v>397.43227868806321</v>
      </c>
      <c r="Q28" s="34">
        <f>HLOOKUP(Q$9,'[1]Aloc Total'!$D$5:$BF$39,$A28,0)</f>
        <v>765.68154369748606</v>
      </c>
      <c r="R28" s="34">
        <f>HLOOKUP(R$9,'[1]Aloc Total'!$D$5:$BF$39,$A28,0)</f>
        <v>497.79424413785603</v>
      </c>
      <c r="S28" s="34">
        <f>HLOOKUP(S$9,'[1]Aloc Total'!$D$5:$BF$39,$A28,0)</f>
        <v>415.93575538844539</v>
      </c>
      <c r="T28" s="34">
        <f>HLOOKUP(T$9,'[1]Aloc Total'!$D$5:$BF$39,$A28,0)</f>
        <v>280.33054047593424</v>
      </c>
      <c r="U28" s="34">
        <f>HLOOKUP(U$9,'[1]Aloc Total'!$D$5:$BF$39,$A28,0)</f>
        <v>176.78699145162545</v>
      </c>
      <c r="V28" s="34">
        <f>HLOOKUP(V$9,'[1]Aloc Total'!$D$5:$BF$39,$A28,0)</f>
        <v>41.599178428691793</v>
      </c>
      <c r="W28" s="34">
        <f>HLOOKUP(W$9,'[1]Aloc Total'!$D$5:$BF$39,$A28,0)</f>
        <v>27.27293759434265</v>
      </c>
      <c r="X28" s="34">
        <f>HLOOKUP(X$9,'[1]Aloc Total'!$D$5:$BF$39,$A28,0)</f>
        <v>362.80936832135194</v>
      </c>
      <c r="Y28" s="34">
        <f>HLOOKUP(Y$9,'[1]Aloc Total'!$D$5:$BF$39,$A28,0)</f>
        <v>282.28190101173442</v>
      </c>
      <c r="Z28" s="34">
        <f>HLOOKUP(Z$9,'[1]Aloc Total'!$D$5:$BF$39,$A28,0)</f>
        <v>146.61797639221021</v>
      </c>
      <c r="AA28" s="34">
        <f>HLOOKUP(AA$9,'[1]Aloc Total'!$D$5:$BF$39,$A28,0)</f>
        <v>7.5116255272915815</v>
      </c>
      <c r="AB28" s="34">
        <f>HLOOKUP(AB$9,'[1]Aloc Total'!$D$5:$BF$39,$A28,0)</f>
        <v>0</v>
      </c>
      <c r="AC28" s="34">
        <f>HLOOKUP(AC$9,'[1]Aloc Total'!$D$5:$BF$39,$A28,0)</f>
        <v>1170.4932840518511</v>
      </c>
      <c r="AD28" s="34">
        <f>HLOOKUP(AD$9,'[1]Aloc Total'!$D$5:$BF$39,$A28,0)</f>
        <v>2271.3954592304112</v>
      </c>
      <c r="AE28" s="34">
        <f>HLOOKUP(AE$9,'[1]Aloc Total'!$D$5:$BF$39,$A28,0)</f>
        <v>0</v>
      </c>
      <c r="AF28" s="34">
        <f>HLOOKUP(AF$9,'[1]Aloc Total'!$D$5:$BF$39,$A28,0)</f>
        <v>290</v>
      </c>
      <c r="AG28" s="34">
        <f>HLOOKUP(AG$9,'[1]Aloc Total'!$D$5:$BF$39,$A28,0)</f>
        <v>310.26391246473833</v>
      </c>
      <c r="AH28" s="34">
        <f>HLOOKUP(AH$9,'[1]Aloc Total'!$D$5:$BF$39,$A28,0)</f>
        <v>3053.0365838681969</v>
      </c>
      <c r="AI28" s="34">
        <f>HLOOKUP(AI$9,'[1]Aloc Total'!$D$5:$BF$39,$A28,0)</f>
        <v>221.637186396001</v>
      </c>
      <c r="AJ28" s="34">
        <f>HLOOKUP(AJ$9,'[1]Aloc Total'!$D$5:$BF$39,$A28,0)</f>
        <v>931.21342857745663</v>
      </c>
      <c r="AK28" s="34">
        <f>HLOOKUP(AK$9,'[1]Aloc Total'!$D$5:$BF$39,$A28,0)</f>
        <v>0</v>
      </c>
      <c r="AL28" s="34">
        <f>HLOOKUP(AL$9,'[1]Aloc Total'!$D$5:$BF$39,$A28,0)</f>
        <v>167.09586858183269</v>
      </c>
      <c r="AM28" s="34">
        <f>HLOOKUP(AM$9,'[1]Aloc Total'!$D$5:$BF$39,$A28,0)</f>
        <v>444.13946970765414</v>
      </c>
      <c r="AN28" s="34">
        <f>HLOOKUP(AN$9,'[1]Aloc Total'!$D$5:$BF$39,$A28,0)</f>
        <v>230.2621517096899</v>
      </c>
      <c r="AO28" s="34">
        <f>HLOOKUP(AO$9,'[1]Aloc Total'!$D$5:$BF$39,$A28,0)</f>
        <v>32.108580037643378</v>
      </c>
      <c r="AP28" s="34">
        <f>HLOOKUP(AP$9,'[1]Aloc Total'!$D$5:$BF$39,$A28,0)</f>
        <v>228.31561662925918</v>
      </c>
      <c r="AQ28" s="34">
        <f>HLOOKUP(AQ$9,'[1]Aloc Total'!$D$5:$BF$39,$A28,0)</f>
        <v>82.476951279441337</v>
      </c>
      <c r="AR28" s="34">
        <f>HLOOKUP(AR$9,'[1]Aloc Total'!$D$5:$BF$39,$A28,0)</f>
        <v>30.779167082973888</v>
      </c>
      <c r="AS28" s="34">
        <f>HLOOKUP(AS$9,'[1]Aloc Total'!$D$5:$BF$39,$A28,0)</f>
        <v>183.85125360606958</v>
      </c>
      <c r="AT28" s="34">
        <f>HLOOKUP(AT$9,'[1]Aloc Total'!$D$5:$BF$39,$A28,0)</f>
        <v>268.12612062383806</v>
      </c>
      <c r="AU28" s="34">
        <f>HLOOKUP(AU$9,'[1]Aloc Total'!$D$5:$BF$39,$A28,0)</f>
        <v>165.20589856158267</v>
      </c>
      <c r="AV28" s="34">
        <f>HLOOKUP(AV$9,'[1]Aloc Total'!$D$5:$BF$39,$A28,0)</f>
        <v>7.6126920092255199</v>
      </c>
      <c r="AW28" s="34">
        <f>HLOOKUP(AW$9,'[1]Aloc Total'!$D$5:$BF$39,$A28,0)</f>
        <v>168.71748966729263</v>
      </c>
      <c r="AX28" s="34">
        <f>HLOOKUP(AX$9,'[1]Aloc Total'!$D$5:$BF$39,$A28,0)</f>
        <v>311.73862524224114</v>
      </c>
      <c r="AY28" s="34">
        <f>HLOOKUP(AY$9,'[1]Aloc Total'!$D$5:$BF$39,$A28,0)</f>
        <v>707.1787951047047</v>
      </c>
      <c r="AZ28" s="34">
        <f>HLOOKUP(AZ$9,'[1]Aloc Total'!$D$5:$BF$39,$A28,0)</f>
        <v>842.91590579735293</v>
      </c>
      <c r="BA28" s="19">
        <f t="shared" si="0"/>
        <v>19063.704561936556</v>
      </c>
    </row>
    <row r="29" spans="1:60">
      <c r="A29" s="41">
        <v>23</v>
      </c>
      <c r="B29" s="18">
        <f t="shared" si="1"/>
        <v>45919</v>
      </c>
      <c r="C29" s="19">
        <f>HLOOKUP(C$9,'[1]Aloc Total'!$D$5:$BF$39,$A29,0)</f>
        <v>0</v>
      </c>
      <c r="D29" s="19">
        <f>HLOOKUP(D$9,'[1]Aloc Total'!$D$5:$BF$39,$A29,0)</f>
        <v>77.402180714429576</v>
      </c>
      <c r="E29" s="19">
        <f>HLOOKUP(E$9,'[1]Aloc Total'!$D$5:$BF$39,$A29,0)</f>
        <v>0</v>
      </c>
      <c r="F29" s="19">
        <f>HLOOKUP(F$9,'[1]Aloc Total'!$D$5:$BF$39,$A29,0)</f>
        <v>345.29108875918479</v>
      </c>
      <c r="G29" s="19">
        <f>HLOOKUP(G$9,'[1]Aloc Total'!$D$5:$BF$39,$A29,0)</f>
        <v>0</v>
      </c>
      <c r="H29" s="19">
        <f>HLOOKUP(H$9,'[1]Aloc Total'!$D$5:$BF$39,$A29,0)</f>
        <v>53.094217364621002</v>
      </c>
      <c r="I29" s="19">
        <f>HLOOKUP(I$9,'[1]Aloc Total'!$D$5:$BF$39,$A29,0)</f>
        <v>59.07000767971217</v>
      </c>
      <c r="J29" s="19">
        <f>HLOOKUP(J$9,'[1]Aloc Total'!$D$5:$BF$39,$A29,0)</f>
        <v>180.53851492160831</v>
      </c>
      <c r="K29" s="19">
        <f>HLOOKUP(K$9,'[1]Aloc Total'!$D$5:$BF$39,$A29,0)</f>
        <v>51.618432263702339</v>
      </c>
      <c r="L29" s="19">
        <f>HLOOKUP(L$9,'[1]Aloc Total'!$D$5:$BF$39,$A29,0)</f>
        <v>246.27220838761198</v>
      </c>
      <c r="M29" s="19">
        <f>HLOOKUP(M$9,'[1]Aloc Total'!$D$5:$BF$39,$A29,0)</f>
        <v>273.26151643848993</v>
      </c>
      <c r="N29" s="19">
        <f>HLOOKUP(N$9,'[1]Aloc Total'!$D$5:$BF$39,$A29,0)</f>
        <v>1192.283432021489</v>
      </c>
      <c r="O29" s="19">
        <f>HLOOKUP(O$9,'[1]Aloc Total'!$D$5:$BF$39,$A29,0)</f>
        <v>1002.3379599352621</v>
      </c>
      <c r="P29" s="19">
        <f>HLOOKUP(P$9,'[1]Aloc Total'!$D$5:$BF$39,$A29,0)</f>
        <v>436.73936581560014</v>
      </c>
      <c r="Q29" s="19">
        <f>HLOOKUP(Q$9,'[1]Aloc Total'!$D$5:$BF$39,$A29,0)</f>
        <v>775.11396854323198</v>
      </c>
      <c r="R29" s="19">
        <f>HLOOKUP(R$9,'[1]Aloc Total'!$D$5:$BF$39,$A29,0)</f>
        <v>490.48823662553224</v>
      </c>
      <c r="S29" s="19">
        <f>HLOOKUP(S$9,'[1]Aloc Total'!$D$5:$BF$39,$A29,0)</f>
        <v>382.30313569617488</v>
      </c>
      <c r="T29" s="19">
        <f>HLOOKUP(T$9,'[1]Aloc Total'!$D$5:$BF$39,$A29,0)</f>
        <v>267.14927296874527</v>
      </c>
      <c r="U29" s="19">
        <f>HLOOKUP(U$9,'[1]Aloc Total'!$D$5:$BF$39,$A29,0)</f>
        <v>171.50847943762224</v>
      </c>
      <c r="V29" s="19">
        <f>HLOOKUP(V$9,'[1]Aloc Total'!$D$5:$BF$39,$A29,0)</f>
        <v>38.722402785102716</v>
      </c>
      <c r="W29" s="19">
        <f>HLOOKUP(W$9,'[1]Aloc Total'!$D$5:$BF$39,$A29,0)</f>
        <v>27.626536240684491</v>
      </c>
      <c r="X29" s="19">
        <f>HLOOKUP(X$9,'[1]Aloc Total'!$D$5:$BF$39,$A29,0)</f>
        <v>349.12813002157327</v>
      </c>
      <c r="Y29" s="19">
        <f>HLOOKUP(Y$9,'[1]Aloc Total'!$D$5:$BF$39,$A29,0)</f>
        <v>251.38772724242193</v>
      </c>
      <c r="Z29" s="19">
        <f>HLOOKUP(Z$9,'[1]Aloc Total'!$D$5:$BF$39,$A29,0)</f>
        <v>141.64882968364932</v>
      </c>
      <c r="AA29" s="19">
        <f>HLOOKUP(AA$9,'[1]Aloc Total'!$D$5:$BF$39,$A29,0)</f>
        <v>4.9222325591220821</v>
      </c>
      <c r="AB29" s="19">
        <f>HLOOKUP(AB$9,'[1]Aloc Total'!$D$5:$BF$39,$A29,0)</f>
        <v>0.4616352304780908</v>
      </c>
      <c r="AC29" s="19">
        <f>HLOOKUP(AC$9,'[1]Aloc Total'!$D$5:$BF$39,$A29,0)</f>
        <v>1109.3719216778193</v>
      </c>
      <c r="AD29" s="19">
        <f>HLOOKUP(AD$9,'[1]Aloc Total'!$D$5:$BF$39,$A29,0)</f>
        <v>2210.2505057412327</v>
      </c>
      <c r="AE29" s="19">
        <f>HLOOKUP(AE$9,'[1]Aloc Total'!$D$5:$BF$39,$A29,0)</f>
        <v>0</v>
      </c>
      <c r="AF29" s="19">
        <f>HLOOKUP(AF$9,'[1]Aloc Total'!$D$5:$BF$39,$A29,0)</f>
        <v>2160</v>
      </c>
      <c r="AG29" s="19">
        <f>HLOOKUP(AG$9,'[1]Aloc Total'!$D$5:$BF$39,$A29,0)</f>
        <v>320.41720672671693</v>
      </c>
      <c r="AH29" s="19">
        <f>HLOOKUP(AH$9,'[1]Aloc Total'!$D$5:$BF$39,$A29,0)</f>
        <v>3002.3036549687886</v>
      </c>
      <c r="AI29" s="19">
        <f>HLOOKUP(AI$9,'[1]Aloc Total'!$D$5:$BF$39,$A29,0)</f>
        <v>235.63690475025592</v>
      </c>
      <c r="AJ29" s="19">
        <f>HLOOKUP(AJ$9,'[1]Aloc Total'!$D$5:$BF$39,$A29,0)</f>
        <v>888.24918244052094</v>
      </c>
      <c r="AK29" s="19">
        <f>HLOOKUP(AK$9,'[1]Aloc Total'!$D$5:$BF$39,$A29,0)</f>
        <v>0</v>
      </c>
      <c r="AL29" s="19">
        <f>HLOOKUP(AL$9,'[1]Aloc Total'!$D$5:$BF$39,$A29,0)</f>
        <v>150.2721865122142</v>
      </c>
      <c r="AM29" s="19">
        <f>HLOOKUP(AM$9,'[1]Aloc Total'!$D$5:$BF$39,$A29,0)</f>
        <v>458.00809652433423</v>
      </c>
      <c r="AN29" s="19">
        <f>HLOOKUP(AN$9,'[1]Aloc Total'!$D$5:$BF$39,$A29,0)</f>
        <v>227.14812451036707</v>
      </c>
      <c r="AO29" s="19">
        <f>HLOOKUP(AO$9,'[1]Aloc Total'!$D$5:$BF$39,$A29,0)</f>
        <v>34.97463244707501</v>
      </c>
      <c r="AP29" s="19">
        <f>HLOOKUP(AP$9,'[1]Aloc Total'!$D$5:$BF$39,$A29,0)</f>
        <v>228.91960279317732</v>
      </c>
      <c r="AQ29" s="19">
        <f>HLOOKUP(AQ$9,'[1]Aloc Total'!$D$5:$BF$39,$A29,0)</f>
        <v>80.838173019329517</v>
      </c>
      <c r="AR29" s="19">
        <f>HLOOKUP(AR$9,'[1]Aloc Total'!$D$5:$BF$39,$A29,0)</f>
        <v>23.79566083793657</v>
      </c>
      <c r="AS29" s="19">
        <f>HLOOKUP(AS$9,'[1]Aloc Total'!$D$5:$BF$39,$A29,0)</f>
        <v>202.0632953666325</v>
      </c>
      <c r="AT29" s="19">
        <f>HLOOKUP(AT$9,'[1]Aloc Total'!$D$5:$BF$39,$A29,0)</f>
        <v>250.62843118692865</v>
      </c>
      <c r="AU29" s="19">
        <f>HLOOKUP(AU$9,'[1]Aloc Total'!$D$5:$BF$39,$A29,0)</f>
        <v>159.61239154420443</v>
      </c>
      <c r="AV29" s="19">
        <f>HLOOKUP(AV$9,'[1]Aloc Total'!$D$5:$BF$39,$A29,0)</f>
        <v>8.133305027569568</v>
      </c>
      <c r="AW29" s="19">
        <f>HLOOKUP(AW$9,'[1]Aloc Total'!$D$5:$BF$39,$A29,0)</f>
        <v>158.9357554688695</v>
      </c>
      <c r="AX29" s="19">
        <f>HLOOKUP(AX$9,'[1]Aloc Total'!$D$5:$BF$39,$A29,0)</f>
        <v>298.47103570008602</v>
      </c>
      <c r="AY29" s="19">
        <f>HLOOKUP(AY$9,'[1]Aloc Total'!$D$5:$BF$39,$A29,0)</f>
        <v>773.13821264972262</v>
      </c>
      <c r="AZ29" s="19">
        <f>HLOOKUP(AZ$9,'[1]Aloc Total'!$D$5:$BF$39,$A29,0)</f>
        <v>773.55052100307591</v>
      </c>
      <c r="BA29" s="19">
        <f t="shared" si="0"/>
        <v>20573.088312232907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45920</v>
      </c>
      <c r="C30" s="34">
        <f>HLOOKUP(C$9,'[1]Aloc Total'!$D$5:$BF$39,$A30,0)</f>
        <v>0</v>
      </c>
      <c r="D30" s="34">
        <f>HLOOKUP(D$9,'[1]Aloc Total'!$D$5:$BF$39,$A30,0)</f>
        <v>75.749730330767008</v>
      </c>
      <c r="E30" s="34">
        <f>HLOOKUP(E$9,'[1]Aloc Total'!$D$5:$BF$39,$A30,0)</f>
        <v>0</v>
      </c>
      <c r="F30" s="34">
        <f>HLOOKUP(F$9,'[1]Aloc Total'!$D$5:$BF$39,$A30,0)</f>
        <v>543.98403910935065</v>
      </c>
      <c r="G30" s="34">
        <f>HLOOKUP(G$9,'[1]Aloc Total'!$D$5:$BF$39,$A30,0)</f>
        <v>0</v>
      </c>
      <c r="H30" s="34">
        <f>HLOOKUP(H$9,'[1]Aloc Total'!$D$5:$BF$39,$A30,0)</f>
        <v>36.522799378556414</v>
      </c>
      <c r="I30" s="34">
        <f>HLOOKUP(I$9,'[1]Aloc Total'!$D$5:$BF$39,$A30,0)</f>
        <v>52.165585286586094</v>
      </c>
      <c r="J30" s="34">
        <f>HLOOKUP(J$9,'[1]Aloc Total'!$D$5:$BF$39,$A30,0)</f>
        <v>186.46015290420422</v>
      </c>
      <c r="K30" s="34">
        <f>HLOOKUP(K$9,'[1]Aloc Total'!$D$5:$BF$39,$A30,0)</f>
        <v>52.262630555710963</v>
      </c>
      <c r="L30" s="34">
        <f>HLOOKUP(L$9,'[1]Aloc Total'!$D$5:$BF$39,$A30,0)</f>
        <v>228.94238966576188</v>
      </c>
      <c r="M30" s="34">
        <f>HLOOKUP(M$9,'[1]Aloc Total'!$D$5:$BF$39,$A30,0)</f>
        <v>264.10092557863743</v>
      </c>
      <c r="N30" s="34">
        <f>HLOOKUP(N$9,'[1]Aloc Total'!$D$5:$BF$39,$A30,0)</f>
        <v>1182.8628027333214</v>
      </c>
      <c r="O30" s="34">
        <f>HLOOKUP(O$9,'[1]Aloc Total'!$D$5:$BF$39,$A30,0)</f>
        <v>968.77825823526291</v>
      </c>
      <c r="P30" s="34">
        <f>HLOOKUP(P$9,'[1]Aloc Total'!$D$5:$BF$39,$A30,0)</f>
        <v>389.22927263847077</v>
      </c>
      <c r="Q30" s="34">
        <f>HLOOKUP(Q$9,'[1]Aloc Total'!$D$5:$BF$39,$A30,0)</f>
        <v>783.83651528775374</v>
      </c>
      <c r="R30" s="34">
        <f>HLOOKUP(R$9,'[1]Aloc Total'!$D$5:$BF$39,$A30,0)</f>
        <v>449.02068589612361</v>
      </c>
      <c r="S30" s="34">
        <f>HLOOKUP(S$9,'[1]Aloc Total'!$D$5:$BF$39,$A30,0)</f>
        <v>352.59656010979938</v>
      </c>
      <c r="T30" s="34">
        <f>HLOOKUP(T$9,'[1]Aloc Total'!$D$5:$BF$39,$A30,0)</f>
        <v>187.04724997432447</v>
      </c>
      <c r="U30" s="34">
        <f>HLOOKUP(U$9,'[1]Aloc Total'!$D$5:$BF$39,$A30,0)</f>
        <v>124.21445942876414</v>
      </c>
      <c r="V30" s="34">
        <f>HLOOKUP(V$9,'[1]Aloc Total'!$D$5:$BF$39,$A30,0)</f>
        <v>27.932416495025667</v>
      </c>
      <c r="W30" s="34">
        <f>HLOOKUP(W$9,'[1]Aloc Total'!$D$5:$BF$39,$A30,0)</f>
        <v>16.794997418247323</v>
      </c>
      <c r="X30" s="34">
        <f>HLOOKUP(X$9,'[1]Aloc Total'!$D$5:$BF$39,$A30,0)</f>
        <v>357.61664218060821</v>
      </c>
      <c r="Y30" s="34">
        <f>HLOOKUP(Y$9,'[1]Aloc Total'!$D$5:$BF$39,$A30,0)</f>
        <v>236.82745182258654</v>
      </c>
      <c r="Z30" s="34">
        <f>HLOOKUP(Z$9,'[1]Aloc Total'!$D$5:$BF$39,$A30,0)</f>
        <v>141.76812566365089</v>
      </c>
      <c r="AA30" s="34">
        <f>HLOOKUP(AA$9,'[1]Aloc Total'!$D$5:$BF$39,$A30,0)</f>
        <v>2.6663321732491818</v>
      </c>
      <c r="AB30" s="34">
        <f>HLOOKUP(AB$9,'[1]Aloc Total'!$D$5:$BF$39,$A30,0)</f>
        <v>392.21462102790292</v>
      </c>
      <c r="AC30" s="34">
        <f>HLOOKUP(AC$9,'[1]Aloc Total'!$D$5:$BF$39,$A30,0)</f>
        <v>1085.4674200131847</v>
      </c>
      <c r="AD30" s="34">
        <f>HLOOKUP(AD$9,'[1]Aloc Total'!$D$5:$BF$39,$A30,0)</f>
        <v>2203.2586889897234</v>
      </c>
      <c r="AE30" s="34">
        <f>HLOOKUP(AE$9,'[1]Aloc Total'!$D$5:$BF$39,$A30,0)</f>
        <v>0</v>
      </c>
      <c r="AF30" s="34">
        <f>HLOOKUP(AF$9,'[1]Aloc Total'!$D$5:$BF$39,$A30,0)</f>
        <v>1290</v>
      </c>
      <c r="AG30" s="34">
        <f>HLOOKUP(AG$9,'[1]Aloc Total'!$D$5:$BF$39,$A30,0)</f>
        <v>280.13403720999781</v>
      </c>
      <c r="AH30" s="34">
        <f>HLOOKUP(AH$9,'[1]Aloc Total'!$D$5:$BF$39,$A30,0)</f>
        <v>3050.7859963623036</v>
      </c>
      <c r="AI30" s="34">
        <f>HLOOKUP(AI$9,'[1]Aloc Total'!$D$5:$BF$39,$A30,0)</f>
        <v>213.08192210433617</v>
      </c>
      <c r="AJ30" s="34">
        <f>HLOOKUP(AJ$9,'[1]Aloc Total'!$D$5:$BF$39,$A30,0)</f>
        <v>761.5603367299268</v>
      </c>
      <c r="AK30" s="34">
        <f>HLOOKUP(AK$9,'[1]Aloc Total'!$D$5:$BF$39,$A30,0)</f>
        <v>0</v>
      </c>
      <c r="AL30" s="34">
        <f>HLOOKUP(AL$9,'[1]Aloc Total'!$D$5:$BF$39,$A30,0)</f>
        <v>89.99179377698016</v>
      </c>
      <c r="AM30" s="34">
        <f>HLOOKUP(AM$9,'[1]Aloc Total'!$D$5:$BF$39,$A30,0)</f>
        <v>374.34461938537163</v>
      </c>
      <c r="AN30" s="34">
        <f>HLOOKUP(AN$9,'[1]Aloc Total'!$D$5:$BF$39,$A30,0)</f>
        <v>131.18751052049802</v>
      </c>
      <c r="AO30" s="34">
        <f>HLOOKUP(AO$9,'[1]Aloc Total'!$D$5:$BF$39,$A30,0)</f>
        <v>22.727626715854854</v>
      </c>
      <c r="AP30" s="34">
        <f>HLOOKUP(AP$9,'[1]Aloc Total'!$D$5:$BF$39,$A30,0)</f>
        <v>226.1554211082414</v>
      </c>
      <c r="AQ30" s="34">
        <f>HLOOKUP(AQ$9,'[1]Aloc Total'!$D$5:$BF$39,$A30,0)</f>
        <v>69.275577708208402</v>
      </c>
      <c r="AR30" s="34">
        <f>HLOOKUP(AR$9,'[1]Aloc Total'!$D$5:$BF$39,$A30,0)</f>
        <v>18.980660620388957</v>
      </c>
      <c r="AS30" s="34">
        <f>HLOOKUP(AS$9,'[1]Aloc Total'!$D$5:$BF$39,$A30,0)</f>
        <v>202.12799585273564</v>
      </c>
      <c r="AT30" s="34">
        <f>HLOOKUP(AT$9,'[1]Aloc Total'!$D$5:$BF$39,$A30,0)</f>
        <v>242.06082563670068</v>
      </c>
      <c r="AU30" s="34">
        <f>HLOOKUP(AU$9,'[1]Aloc Total'!$D$5:$BF$39,$A30,0)</f>
        <v>62.121035878359812</v>
      </c>
      <c r="AV30" s="34">
        <f>HLOOKUP(AV$9,'[1]Aloc Total'!$D$5:$BF$39,$A30,0)</f>
        <v>4.1842059682357968</v>
      </c>
      <c r="AW30" s="34">
        <f>HLOOKUP(AW$9,'[1]Aloc Total'!$D$5:$BF$39,$A30,0)</f>
        <v>133.1292201455577</v>
      </c>
      <c r="AX30" s="34">
        <f>HLOOKUP(AX$9,'[1]Aloc Total'!$D$5:$BF$39,$A30,0)</f>
        <v>228.57592313843114</v>
      </c>
      <c r="AY30" s="34">
        <f>HLOOKUP(AY$9,'[1]Aloc Total'!$D$5:$BF$39,$A30,0)</f>
        <v>636.42367916362184</v>
      </c>
      <c r="AZ30" s="34">
        <f>HLOOKUP(AZ$9,'[1]Aloc Total'!$D$5:$BF$39,$A30,0)</f>
        <v>734.92114227428908</v>
      </c>
      <c r="BA30" s="19">
        <f t="shared" si="0"/>
        <v>19114.090283197613</v>
      </c>
    </row>
    <row r="31" spans="1:60">
      <c r="A31" s="42">
        <v>25</v>
      </c>
      <c r="B31" s="18">
        <f t="shared" si="1"/>
        <v>45921</v>
      </c>
      <c r="C31" s="19">
        <f>HLOOKUP(C$9,'[1]Aloc Total'!$D$5:$BF$39,$A31,0)</f>
        <v>0</v>
      </c>
      <c r="D31" s="19">
        <f>HLOOKUP(D$9,'[1]Aloc Total'!$D$5:$BF$39,$A31,0)</f>
        <v>41.048540354706894</v>
      </c>
      <c r="E31" s="19">
        <f>HLOOKUP(E$9,'[1]Aloc Total'!$D$5:$BF$39,$A31,0)</f>
        <v>0</v>
      </c>
      <c r="F31" s="19">
        <f>HLOOKUP(F$9,'[1]Aloc Total'!$D$5:$BF$39,$A31,0)</f>
        <v>359.69668152629902</v>
      </c>
      <c r="G31" s="19">
        <f>HLOOKUP(G$9,'[1]Aloc Total'!$D$5:$BF$39,$A31,0)</f>
        <v>0</v>
      </c>
      <c r="H31" s="19">
        <f>HLOOKUP(H$9,'[1]Aloc Total'!$D$5:$BF$39,$A31,0)</f>
        <v>35.034950639210777</v>
      </c>
      <c r="I31" s="19">
        <f>HLOOKUP(I$9,'[1]Aloc Total'!$D$5:$BF$39,$A31,0)</f>
        <v>38.911935948835534</v>
      </c>
      <c r="J31" s="19">
        <f>HLOOKUP(J$9,'[1]Aloc Total'!$D$5:$BF$39,$A31,0)</f>
        <v>164.28906204112104</v>
      </c>
      <c r="K31" s="19">
        <f>HLOOKUP(K$9,'[1]Aloc Total'!$D$5:$BF$39,$A31,0)</f>
        <v>48.662036606494219</v>
      </c>
      <c r="L31" s="19">
        <f>HLOOKUP(L$9,'[1]Aloc Total'!$D$5:$BF$39,$A31,0)</f>
        <v>170.2069468917621</v>
      </c>
      <c r="M31" s="19">
        <f>HLOOKUP(M$9,'[1]Aloc Total'!$D$5:$BF$39,$A31,0)</f>
        <v>242.00999089088046</v>
      </c>
      <c r="N31" s="19">
        <f>HLOOKUP(N$9,'[1]Aloc Total'!$D$5:$BF$39,$A31,0)</f>
        <v>1166.7071781517122</v>
      </c>
      <c r="O31" s="19">
        <f>HLOOKUP(O$9,'[1]Aloc Total'!$D$5:$BF$39,$A31,0)</f>
        <v>969.92376772413388</v>
      </c>
      <c r="P31" s="19">
        <f>HLOOKUP(P$9,'[1]Aloc Total'!$D$5:$BF$39,$A31,0)</f>
        <v>307.42466814070031</v>
      </c>
      <c r="Q31" s="19">
        <f>HLOOKUP(Q$9,'[1]Aloc Total'!$D$5:$BF$39,$A31,0)</f>
        <v>677.61510661347688</v>
      </c>
      <c r="R31" s="19">
        <f>HLOOKUP(R$9,'[1]Aloc Total'!$D$5:$BF$39,$A31,0)</f>
        <v>393.47540528396553</v>
      </c>
      <c r="S31" s="19">
        <f>HLOOKUP(S$9,'[1]Aloc Total'!$D$5:$BF$39,$A31,0)</f>
        <v>361.49872102645793</v>
      </c>
      <c r="T31" s="19">
        <f>HLOOKUP(T$9,'[1]Aloc Total'!$D$5:$BF$39,$A31,0)</f>
        <v>124.8822488359192</v>
      </c>
      <c r="U31" s="19">
        <f>HLOOKUP(U$9,'[1]Aloc Total'!$D$5:$BF$39,$A31,0)</f>
        <v>86.639442698508418</v>
      </c>
      <c r="V31" s="19">
        <f>HLOOKUP(V$9,'[1]Aloc Total'!$D$5:$BF$39,$A31,0)</f>
        <v>13.365170972987931</v>
      </c>
      <c r="W31" s="19">
        <f>HLOOKUP(W$9,'[1]Aloc Total'!$D$5:$BF$39,$A31,0)</f>
        <v>0.5549273676478792</v>
      </c>
      <c r="X31" s="19">
        <f>HLOOKUP(X$9,'[1]Aloc Total'!$D$5:$BF$39,$A31,0)</f>
        <v>347.43117821615726</v>
      </c>
      <c r="Y31" s="19">
        <f>HLOOKUP(Y$9,'[1]Aloc Total'!$D$5:$BF$39,$A31,0)</f>
        <v>153.8376618695653</v>
      </c>
      <c r="Z31" s="19">
        <f>HLOOKUP(Z$9,'[1]Aloc Total'!$D$5:$BF$39,$A31,0)</f>
        <v>135.28914758572145</v>
      </c>
      <c r="AA31" s="19">
        <f>HLOOKUP(AA$9,'[1]Aloc Total'!$D$5:$BF$39,$A31,0)</f>
        <v>7.4526477394256233E-2</v>
      </c>
      <c r="AB31" s="19">
        <f>HLOOKUP(AB$9,'[1]Aloc Total'!$D$5:$BF$39,$A31,0)</f>
        <v>429.00094388587911</v>
      </c>
      <c r="AC31" s="19">
        <f>HLOOKUP(AC$9,'[1]Aloc Total'!$D$5:$BF$39,$A31,0)</f>
        <v>1139.2607922448713</v>
      </c>
      <c r="AD31" s="19">
        <f>HLOOKUP(AD$9,'[1]Aloc Total'!$D$5:$BF$39,$A31,0)</f>
        <v>2186.4207986348465</v>
      </c>
      <c r="AE31" s="19">
        <f>HLOOKUP(AE$9,'[1]Aloc Total'!$D$5:$BF$39,$A31,0)</f>
        <v>0</v>
      </c>
      <c r="AF31" s="19">
        <f>HLOOKUP(AF$9,'[1]Aloc Total'!$D$5:$BF$39,$A31,0)</f>
        <v>1410</v>
      </c>
      <c r="AG31" s="19">
        <f>HLOOKUP(AG$9,'[1]Aloc Total'!$D$5:$BF$39,$A31,0)</f>
        <v>237.72230571302546</v>
      </c>
      <c r="AH31" s="19">
        <f>HLOOKUP(AH$9,'[1]Aloc Total'!$D$5:$BF$39,$A31,0)</f>
        <v>2080.4932430622885</v>
      </c>
      <c r="AI31" s="19">
        <f>HLOOKUP(AI$9,'[1]Aloc Total'!$D$5:$BF$39,$A31,0)</f>
        <v>171.32243132499048</v>
      </c>
      <c r="AJ31" s="19">
        <f>HLOOKUP(AJ$9,'[1]Aloc Total'!$D$5:$BF$39,$A31,0)</f>
        <v>688.50964443658904</v>
      </c>
      <c r="AK31" s="19">
        <f>HLOOKUP(AK$9,'[1]Aloc Total'!$D$5:$BF$39,$A31,0)</f>
        <v>0</v>
      </c>
      <c r="AL31" s="19">
        <f>HLOOKUP(AL$9,'[1]Aloc Total'!$D$5:$BF$39,$A31,0)</f>
        <v>63.124462514642907</v>
      </c>
      <c r="AM31" s="19">
        <f>HLOOKUP(AM$9,'[1]Aloc Total'!$D$5:$BF$39,$A31,0)</f>
        <v>309.03771063883426</v>
      </c>
      <c r="AN31" s="19">
        <f>HLOOKUP(AN$9,'[1]Aloc Total'!$D$5:$BF$39,$A31,0)</f>
        <v>73.601598448176446</v>
      </c>
      <c r="AO31" s="19">
        <f>HLOOKUP(AO$9,'[1]Aloc Total'!$D$5:$BF$39,$A31,0)</f>
        <v>9.6672636737923536</v>
      </c>
      <c r="AP31" s="19">
        <f>HLOOKUP(AP$9,'[1]Aloc Total'!$D$5:$BF$39,$A31,0)</f>
        <v>228.29631480777567</v>
      </c>
      <c r="AQ31" s="19">
        <f>HLOOKUP(AQ$9,'[1]Aloc Total'!$D$5:$BF$39,$A31,0)</f>
        <v>54.498424877538653</v>
      </c>
      <c r="AR31" s="19">
        <f>HLOOKUP(AR$9,'[1]Aloc Total'!$D$5:$BF$39,$A31,0)</f>
        <v>16.30494561725201</v>
      </c>
      <c r="AS31" s="19">
        <f>HLOOKUP(AS$9,'[1]Aloc Total'!$D$5:$BF$39,$A31,0)</f>
        <v>194.22561534930699</v>
      </c>
      <c r="AT31" s="19">
        <f>HLOOKUP(AT$9,'[1]Aloc Total'!$D$5:$BF$39,$A31,0)</f>
        <v>249.26702821607287</v>
      </c>
      <c r="AU31" s="19">
        <f>HLOOKUP(AU$9,'[1]Aloc Total'!$D$5:$BF$39,$A31,0)</f>
        <v>49.304626413379225</v>
      </c>
      <c r="AV31" s="19">
        <f>HLOOKUP(AV$9,'[1]Aloc Total'!$D$5:$BF$39,$A31,0)</f>
        <v>2.0752138903199193</v>
      </c>
      <c r="AW31" s="19">
        <f>HLOOKUP(AW$9,'[1]Aloc Total'!$D$5:$BF$39,$A31,0)</f>
        <v>132.1102448197463</v>
      </c>
      <c r="AX31" s="19">
        <f>HLOOKUP(AX$9,'[1]Aloc Total'!$D$5:$BF$39,$A31,0)</f>
        <v>238.72626851101646</v>
      </c>
      <c r="AY31" s="19">
        <f>HLOOKUP(AY$9,'[1]Aloc Total'!$D$5:$BF$39,$A31,0)</f>
        <v>623.25072216290664</v>
      </c>
      <c r="AZ31" s="19">
        <f>HLOOKUP(AZ$9,'[1]Aloc Total'!$D$5:$BF$39,$A31,0)</f>
        <v>751.63598351720952</v>
      </c>
      <c r="BA31" s="19">
        <f t="shared" si="0"/>
        <v>17176.435878624121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45922</v>
      </c>
      <c r="C32" s="34">
        <f>HLOOKUP(C$9,'[1]Aloc Total'!$D$5:$BF$39,$A32,0)</f>
        <v>0</v>
      </c>
      <c r="D32" s="34">
        <f>HLOOKUP(D$9,'[1]Aloc Total'!$D$5:$BF$39,$A32,0)</f>
        <v>67.022626211728806</v>
      </c>
      <c r="E32" s="34">
        <f>HLOOKUP(E$9,'[1]Aloc Total'!$D$5:$BF$39,$A32,0)</f>
        <v>0</v>
      </c>
      <c r="F32" s="34">
        <f>HLOOKUP(F$9,'[1]Aloc Total'!$D$5:$BF$39,$A32,0)</f>
        <v>351.79633876080027</v>
      </c>
      <c r="G32" s="34">
        <f>HLOOKUP(G$9,'[1]Aloc Total'!$D$5:$BF$39,$A32,0)</f>
        <v>0.85303327722490419</v>
      </c>
      <c r="H32" s="34">
        <f>HLOOKUP(H$9,'[1]Aloc Total'!$D$5:$BF$39,$A32,0)</f>
        <v>55.716316196970659</v>
      </c>
      <c r="I32" s="34">
        <f>HLOOKUP(I$9,'[1]Aloc Total'!$D$5:$BF$39,$A32,0)</f>
        <v>44.257200095469059</v>
      </c>
      <c r="J32" s="34">
        <f>HLOOKUP(J$9,'[1]Aloc Total'!$D$5:$BF$39,$A32,0)</f>
        <v>158.66633421066354</v>
      </c>
      <c r="K32" s="34">
        <f>HLOOKUP(K$9,'[1]Aloc Total'!$D$5:$BF$39,$A32,0)</f>
        <v>54.794922301992059</v>
      </c>
      <c r="L32" s="34">
        <f>HLOOKUP(L$9,'[1]Aloc Total'!$D$5:$BF$39,$A32,0)</f>
        <v>142.12842633134119</v>
      </c>
      <c r="M32" s="34">
        <f>HLOOKUP(M$9,'[1]Aloc Total'!$D$5:$BF$39,$A32,0)</f>
        <v>266.2249301843737</v>
      </c>
      <c r="N32" s="34">
        <f>HLOOKUP(N$9,'[1]Aloc Total'!$D$5:$BF$39,$A32,0)</f>
        <v>1176.8695871627235</v>
      </c>
      <c r="O32" s="34">
        <f>HLOOKUP(O$9,'[1]Aloc Total'!$D$5:$BF$39,$A32,0)</f>
        <v>1034.3578052102525</v>
      </c>
      <c r="P32" s="34">
        <f>HLOOKUP(P$9,'[1]Aloc Total'!$D$5:$BF$39,$A32,0)</f>
        <v>322.72967217277039</v>
      </c>
      <c r="Q32" s="34">
        <f>HLOOKUP(Q$9,'[1]Aloc Total'!$D$5:$BF$39,$A32,0)</f>
        <v>785.67018832867757</v>
      </c>
      <c r="R32" s="34">
        <f>HLOOKUP(R$9,'[1]Aloc Total'!$D$5:$BF$39,$A32,0)</f>
        <v>462.66171206781274</v>
      </c>
      <c r="S32" s="34">
        <f>HLOOKUP(S$9,'[1]Aloc Total'!$D$5:$BF$39,$A32,0)</f>
        <v>472.81312976381298</v>
      </c>
      <c r="T32" s="34">
        <f>HLOOKUP(T$9,'[1]Aloc Total'!$D$5:$BF$39,$A32,0)</f>
        <v>239.35411387093501</v>
      </c>
      <c r="U32" s="34">
        <f>HLOOKUP(U$9,'[1]Aloc Total'!$D$5:$BF$39,$A32,0)</f>
        <v>148.20581929007415</v>
      </c>
      <c r="V32" s="34">
        <f>HLOOKUP(V$9,'[1]Aloc Total'!$D$5:$BF$39,$A32,0)</f>
        <v>44.289637878795226</v>
      </c>
      <c r="W32" s="34">
        <f>HLOOKUP(W$9,'[1]Aloc Total'!$D$5:$BF$39,$A32,0)</f>
        <v>17.028495842025741</v>
      </c>
      <c r="X32" s="34">
        <f>HLOOKUP(X$9,'[1]Aloc Total'!$D$5:$BF$39,$A32,0)</f>
        <v>358.15762934385145</v>
      </c>
      <c r="Y32" s="34">
        <f>HLOOKUP(Y$9,'[1]Aloc Total'!$D$5:$BF$39,$A32,0)</f>
        <v>241.80196014822616</v>
      </c>
      <c r="Z32" s="34">
        <f>HLOOKUP(Z$9,'[1]Aloc Total'!$D$5:$BF$39,$A32,0)</f>
        <v>161.79805474634605</v>
      </c>
      <c r="AA32" s="34">
        <f>HLOOKUP(AA$9,'[1]Aloc Total'!$D$5:$BF$39,$A32,0)</f>
        <v>4.6954361566920797</v>
      </c>
      <c r="AB32" s="34">
        <f>HLOOKUP(AB$9,'[1]Aloc Total'!$D$5:$BF$39,$A32,0)</f>
        <v>415.90224528170319</v>
      </c>
      <c r="AC32" s="34">
        <f>HLOOKUP(AC$9,'[1]Aloc Total'!$D$5:$BF$39,$A32,0)</f>
        <v>1253.0198302892707</v>
      </c>
      <c r="AD32" s="34">
        <f>HLOOKUP(AD$9,'[1]Aloc Total'!$D$5:$BF$39,$A32,0)</f>
        <v>2376.5571442890773</v>
      </c>
      <c r="AE32" s="34">
        <f>HLOOKUP(AE$9,'[1]Aloc Total'!$D$5:$BF$39,$A32,0)</f>
        <v>0</v>
      </c>
      <c r="AF32" s="34">
        <f>HLOOKUP(AF$9,'[1]Aloc Total'!$D$5:$BF$39,$A32,0)</f>
        <v>290.00040000000001</v>
      </c>
      <c r="AG32" s="34">
        <f>HLOOKUP(AG$9,'[1]Aloc Total'!$D$5:$BF$39,$A32,0)</f>
        <v>245.70226849214356</v>
      </c>
      <c r="AH32" s="34">
        <f>HLOOKUP(AH$9,'[1]Aloc Total'!$D$5:$BF$39,$A32,0)</f>
        <v>3101.4439709004664</v>
      </c>
      <c r="AI32" s="34">
        <f>HLOOKUP(AI$9,'[1]Aloc Total'!$D$5:$BF$39,$A32,0)</f>
        <v>220.26997404092674</v>
      </c>
      <c r="AJ32" s="34">
        <f>HLOOKUP(AJ$9,'[1]Aloc Total'!$D$5:$BF$39,$A32,0)</f>
        <v>786.81033620046708</v>
      </c>
      <c r="AK32" s="34">
        <f>HLOOKUP(AK$9,'[1]Aloc Total'!$D$5:$BF$39,$A32,0)</f>
        <v>0</v>
      </c>
      <c r="AL32" s="34">
        <f>HLOOKUP(AL$9,'[1]Aloc Total'!$D$5:$BF$39,$A32,0)</f>
        <v>156.90933229396597</v>
      </c>
      <c r="AM32" s="34">
        <f>HLOOKUP(AM$9,'[1]Aloc Total'!$D$5:$BF$39,$A32,0)</f>
        <v>415.76874101644302</v>
      </c>
      <c r="AN32" s="34">
        <f>HLOOKUP(AN$9,'[1]Aloc Total'!$D$5:$BF$39,$A32,0)</f>
        <v>220.3174243520734</v>
      </c>
      <c r="AO32" s="34">
        <f>HLOOKUP(AO$9,'[1]Aloc Total'!$D$5:$BF$39,$A32,0)</f>
        <v>36.111831429472254</v>
      </c>
      <c r="AP32" s="34">
        <f>HLOOKUP(AP$9,'[1]Aloc Total'!$D$5:$BF$39,$A32,0)</f>
        <v>221.48572071352717</v>
      </c>
      <c r="AQ32" s="34">
        <f>HLOOKUP(AQ$9,'[1]Aloc Total'!$D$5:$BF$39,$A32,0)</f>
        <v>77.109436421931278</v>
      </c>
      <c r="AR32" s="34">
        <f>HLOOKUP(AR$9,'[1]Aloc Total'!$D$5:$BF$39,$A32,0)</f>
        <v>28.654626315529718</v>
      </c>
      <c r="AS32" s="34">
        <f>HLOOKUP(AS$9,'[1]Aloc Total'!$D$5:$BF$39,$A32,0)</f>
        <v>205.99406670398537</v>
      </c>
      <c r="AT32" s="34">
        <f>HLOOKUP(AT$9,'[1]Aloc Total'!$D$5:$BF$39,$A32,0)</f>
        <v>258.00775488330066</v>
      </c>
      <c r="AU32" s="34">
        <f>HLOOKUP(AU$9,'[1]Aloc Total'!$D$5:$BF$39,$A32,0)</f>
        <v>153.48111433383019</v>
      </c>
      <c r="AV32" s="34">
        <f>HLOOKUP(AV$9,'[1]Aloc Total'!$D$5:$BF$39,$A32,0)</f>
        <v>7.7105415209122228</v>
      </c>
      <c r="AW32" s="34">
        <f>HLOOKUP(AW$9,'[1]Aloc Total'!$D$5:$BF$39,$A32,0)</f>
        <v>162.89825857090011</v>
      </c>
      <c r="AX32" s="34">
        <f>HLOOKUP(AX$9,'[1]Aloc Total'!$D$5:$BF$39,$A32,0)</f>
        <v>311.67294543302683</v>
      </c>
      <c r="AY32" s="34">
        <f>HLOOKUP(AY$9,'[1]Aloc Total'!$D$5:$BF$39,$A32,0)</f>
        <v>720.79569399953971</v>
      </c>
      <c r="AZ32" s="34">
        <f>HLOOKUP(AZ$9,'[1]Aloc Total'!$D$5:$BF$39,$A32,0)</f>
        <v>742.27969363398302</v>
      </c>
      <c r="BA32" s="19">
        <f t="shared" si="0"/>
        <v>19020.796720670038</v>
      </c>
    </row>
    <row r="33" spans="1:60">
      <c r="A33" s="41">
        <v>27</v>
      </c>
      <c r="B33" s="18">
        <f t="shared" si="1"/>
        <v>45923</v>
      </c>
      <c r="C33" s="19">
        <f>HLOOKUP(C$9,'[1]Aloc Total'!$D$5:$BF$39,$A33,0)</f>
        <v>0</v>
      </c>
      <c r="D33" s="19">
        <f>HLOOKUP(D$9,'[1]Aloc Total'!$D$5:$BF$39,$A33,0)</f>
        <v>74.987844543880257</v>
      </c>
      <c r="E33" s="19">
        <f>HLOOKUP(E$9,'[1]Aloc Total'!$D$5:$BF$39,$A33,0)</f>
        <v>0</v>
      </c>
      <c r="F33" s="19">
        <f>HLOOKUP(F$9,'[1]Aloc Total'!$D$5:$BF$39,$A33,0)</f>
        <v>699.23904445367657</v>
      </c>
      <c r="G33" s="19">
        <f>HLOOKUP(G$9,'[1]Aloc Total'!$D$5:$BF$39,$A33,0)</f>
        <v>0</v>
      </c>
      <c r="H33" s="19">
        <f>HLOOKUP(H$9,'[1]Aloc Total'!$D$5:$BF$39,$A33,0)</f>
        <v>67.929275659741023</v>
      </c>
      <c r="I33" s="19">
        <f>HLOOKUP(I$9,'[1]Aloc Total'!$D$5:$BF$39,$A33,0)</f>
        <v>53.641906549212663</v>
      </c>
      <c r="J33" s="19">
        <f>HLOOKUP(J$9,'[1]Aloc Total'!$D$5:$BF$39,$A33,0)</f>
        <v>311.71905533990372</v>
      </c>
      <c r="K33" s="19">
        <f>HLOOKUP(K$9,'[1]Aloc Total'!$D$5:$BF$39,$A33,0)</f>
        <v>55.161120748468875</v>
      </c>
      <c r="L33" s="19">
        <f>HLOOKUP(L$9,'[1]Aloc Total'!$D$5:$BF$39,$A33,0)</f>
        <v>206.33245044478488</v>
      </c>
      <c r="M33" s="19">
        <f>HLOOKUP(M$9,'[1]Aloc Total'!$D$5:$BF$39,$A33,0)</f>
        <v>261.22790306700313</v>
      </c>
      <c r="N33" s="19">
        <f>HLOOKUP(N$9,'[1]Aloc Total'!$D$5:$BF$39,$A33,0)</f>
        <v>1207.0426234349475</v>
      </c>
      <c r="O33" s="19">
        <f>HLOOKUP(O$9,'[1]Aloc Total'!$D$5:$BF$39,$A33,0)</f>
        <v>1054.5198981539399</v>
      </c>
      <c r="P33" s="19">
        <f>HLOOKUP(P$9,'[1]Aloc Total'!$D$5:$BF$39,$A33,0)</f>
        <v>423.57686396818769</v>
      </c>
      <c r="Q33" s="19">
        <f>HLOOKUP(Q$9,'[1]Aloc Total'!$D$5:$BF$39,$A33,0)</f>
        <v>815.29124612264695</v>
      </c>
      <c r="R33" s="19">
        <f>HLOOKUP(R$9,'[1]Aloc Total'!$D$5:$BF$39,$A33,0)</f>
        <v>501.99694768501206</v>
      </c>
      <c r="S33" s="19">
        <f>HLOOKUP(S$9,'[1]Aloc Total'!$D$5:$BF$39,$A33,0)</f>
        <v>416.98824082099861</v>
      </c>
      <c r="T33" s="19">
        <f>HLOOKUP(T$9,'[1]Aloc Total'!$D$5:$BF$39,$A33,0)</f>
        <v>317.66723332703873</v>
      </c>
      <c r="U33" s="19">
        <f>HLOOKUP(U$9,'[1]Aloc Total'!$D$5:$BF$39,$A33,0)</f>
        <v>167.47949228381538</v>
      </c>
      <c r="V33" s="19">
        <f>HLOOKUP(V$9,'[1]Aloc Total'!$D$5:$BF$39,$A33,0)</f>
        <v>43.867410533845749</v>
      </c>
      <c r="W33" s="19">
        <f>HLOOKUP(W$9,'[1]Aloc Total'!$D$5:$BF$39,$A33,0)</f>
        <v>24.799623635927539</v>
      </c>
      <c r="X33" s="19">
        <f>HLOOKUP(X$9,'[1]Aloc Total'!$D$5:$BF$39,$A33,0)</f>
        <v>369.8116402261648</v>
      </c>
      <c r="Y33" s="19">
        <f>HLOOKUP(Y$9,'[1]Aloc Total'!$D$5:$BF$39,$A33,0)</f>
        <v>272.80148969313558</v>
      </c>
      <c r="Z33" s="19">
        <f>HLOOKUP(Z$9,'[1]Aloc Total'!$D$5:$BF$39,$A33,0)</f>
        <v>159.13118641138897</v>
      </c>
      <c r="AA33" s="19">
        <f>HLOOKUP(AA$9,'[1]Aloc Total'!$D$5:$BF$39,$A33,0)</f>
        <v>5.9967006216982659</v>
      </c>
      <c r="AB33" s="19">
        <f>HLOOKUP(AB$9,'[1]Aloc Total'!$D$5:$BF$39,$A33,0)</f>
        <v>411.99523491643743</v>
      </c>
      <c r="AC33" s="19">
        <f>HLOOKUP(AC$9,'[1]Aloc Total'!$D$5:$BF$39,$A33,0)</f>
        <v>1193.9409759413786</v>
      </c>
      <c r="AD33" s="19">
        <f>HLOOKUP(AD$9,'[1]Aloc Total'!$D$5:$BF$39,$A33,0)</f>
        <v>2360.6728175316521</v>
      </c>
      <c r="AE33" s="19">
        <f>HLOOKUP(AE$9,'[1]Aloc Total'!$D$5:$BF$39,$A33,0)</f>
        <v>0</v>
      </c>
      <c r="AF33" s="19">
        <f>HLOOKUP(AF$9,'[1]Aloc Total'!$D$5:$BF$39,$A33,0)</f>
        <v>2178</v>
      </c>
      <c r="AG33" s="19">
        <f>HLOOKUP(AG$9,'[1]Aloc Total'!$D$5:$BF$39,$A33,0)</f>
        <v>168.3008920202758</v>
      </c>
      <c r="AH33" s="19">
        <f>HLOOKUP(AH$9,'[1]Aloc Total'!$D$5:$BF$39,$A33,0)</f>
        <v>3046.1830197640734</v>
      </c>
      <c r="AI33" s="19">
        <f>HLOOKUP(AI$9,'[1]Aloc Total'!$D$5:$BF$39,$A33,0)</f>
        <v>254.02296203661464</v>
      </c>
      <c r="AJ33" s="19">
        <f>HLOOKUP(AJ$9,'[1]Aloc Total'!$D$5:$BF$39,$A33,0)</f>
        <v>879.90570202346726</v>
      </c>
      <c r="AK33" s="19">
        <f>HLOOKUP(AK$9,'[1]Aloc Total'!$D$5:$BF$39,$A33,0)</f>
        <v>0</v>
      </c>
      <c r="AL33" s="19">
        <f>HLOOKUP(AL$9,'[1]Aloc Total'!$D$5:$BF$39,$A33,0)</f>
        <v>163.34059197989478</v>
      </c>
      <c r="AM33" s="19">
        <f>HLOOKUP(AM$9,'[1]Aloc Total'!$D$5:$BF$39,$A33,0)</f>
        <v>490.07056665510038</v>
      </c>
      <c r="AN33" s="19">
        <f>HLOOKUP(AN$9,'[1]Aloc Total'!$D$5:$BF$39,$A33,0)</f>
        <v>225.20587872359945</v>
      </c>
      <c r="AO33" s="19">
        <f>HLOOKUP(AO$9,'[1]Aloc Total'!$D$5:$BF$39,$A33,0)</f>
        <v>36.023632828527255</v>
      </c>
      <c r="AP33" s="19">
        <f>HLOOKUP(AP$9,'[1]Aloc Total'!$D$5:$BF$39,$A33,0)</f>
        <v>230.75970977459517</v>
      </c>
      <c r="AQ33" s="19">
        <f>HLOOKUP(AQ$9,'[1]Aloc Total'!$D$5:$BF$39,$A33,0)</f>
        <v>76.017543103849249</v>
      </c>
      <c r="AR33" s="19">
        <f>HLOOKUP(AR$9,'[1]Aloc Total'!$D$5:$BF$39,$A33,0)</f>
        <v>18.969133143669705</v>
      </c>
      <c r="AS33" s="19">
        <f>HLOOKUP(AS$9,'[1]Aloc Total'!$D$5:$BF$39,$A33,0)</f>
        <v>193.86656877192078</v>
      </c>
      <c r="AT33" s="19">
        <f>HLOOKUP(AT$9,'[1]Aloc Total'!$D$5:$BF$39,$A33,0)</f>
        <v>271.52416472973334</v>
      </c>
      <c r="AU33" s="19">
        <f>HLOOKUP(AU$9,'[1]Aloc Total'!$D$5:$BF$39,$A33,0)</f>
        <v>187.62147916345583</v>
      </c>
      <c r="AV33" s="19">
        <f>HLOOKUP(AV$9,'[1]Aloc Total'!$D$5:$BF$39,$A33,0)</f>
        <v>8.4225642689666991</v>
      </c>
      <c r="AW33" s="19">
        <f>HLOOKUP(AW$9,'[1]Aloc Total'!$D$5:$BF$39,$A33,0)</f>
        <v>169.114785492826</v>
      </c>
      <c r="AX33" s="19">
        <f>HLOOKUP(AX$9,'[1]Aloc Total'!$D$5:$BF$39,$A33,0)</f>
        <v>322.16884702633592</v>
      </c>
      <c r="AY33" s="19">
        <f>HLOOKUP(AY$9,'[1]Aloc Total'!$D$5:$BF$39,$A33,0)</f>
        <v>788.06415035432553</v>
      </c>
      <c r="AZ33" s="19">
        <f>HLOOKUP(AZ$9,'[1]Aloc Total'!$D$5:$BF$39,$A33,0)</f>
        <v>741.54005855797323</v>
      </c>
      <c r="BA33" s="19">
        <f t="shared" si="0"/>
        <v>21926.940476534095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45924</v>
      </c>
      <c r="C34" s="34">
        <f>HLOOKUP(C$9,'[1]Aloc Total'!$D$5:$BF$39,$A34,0)</f>
        <v>0</v>
      </c>
      <c r="D34" s="34">
        <f>HLOOKUP(D$9,'[1]Aloc Total'!$D$5:$BF$39,$A34,0)</f>
        <v>65.976306638815785</v>
      </c>
      <c r="E34" s="34">
        <f>HLOOKUP(E$9,'[1]Aloc Total'!$D$5:$BF$39,$A34,0)</f>
        <v>0</v>
      </c>
      <c r="F34" s="34">
        <f>HLOOKUP(F$9,'[1]Aloc Total'!$D$5:$BF$39,$A34,0)</f>
        <v>1820.870839743704</v>
      </c>
      <c r="G34" s="34">
        <f>HLOOKUP(G$9,'[1]Aloc Total'!$D$5:$BF$39,$A34,0)</f>
        <v>1.0859955392954388</v>
      </c>
      <c r="H34" s="34">
        <f>HLOOKUP(H$9,'[1]Aloc Total'!$D$5:$BF$39,$A34,0)</f>
        <v>82.341838529057611</v>
      </c>
      <c r="I34" s="34">
        <f>HLOOKUP(I$9,'[1]Aloc Total'!$D$5:$BF$39,$A34,0)</f>
        <v>60.855426166927202</v>
      </c>
      <c r="J34" s="34">
        <f>HLOOKUP(J$9,'[1]Aloc Total'!$D$5:$BF$39,$A34,0)</f>
        <v>291.80252445842393</v>
      </c>
      <c r="K34" s="34">
        <f>HLOOKUP(K$9,'[1]Aloc Total'!$D$5:$BF$39,$A34,0)</f>
        <v>51.421392836059255</v>
      </c>
      <c r="L34" s="34">
        <f>HLOOKUP(L$9,'[1]Aloc Total'!$D$5:$BF$39,$A34,0)</f>
        <v>230.66480915230164</v>
      </c>
      <c r="M34" s="34">
        <f>HLOOKUP(M$9,'[1]Aloc Total'!$D$5:$BF$39,$A34,0)</f>
        <v>251.45876866871475</v>
      </c>
      <c r="N34" s="34">
        <f>HLOOKUP(N$9,'[1]Aloc Total'!$D$5:$BF$39,$A34,0)</f>
        <v>1187.4740615018754</v>
      </c>
      <c r="O34" s="34">
        <f>HLOOKUP(O$9,'[1]Aloc Total'!$D$5:$BF$39,$A34,0)</f>
        <v>1065.7999362450109</v>
      </c>
      <c r="P34" s="34">
        <f>HLOOKUP(P$9,'[1]Aloc Total'!$D$5:$BF$39,$A34,0)</f>
        <v>362.15685952287134</v>
      </c>
      <c r="Q34" s="34">
        <f>HLOOKUP(Q$9,'[1]Aloc Total'!$D$5:$BF$39,$A34,0)</f>
        <v>817.57556307903451</v>
      </c>
      <c r="R34" s="34">
        <f>HLOOKUP(R$9,'[1]Aloc Total'!$D$5:$BF$39,$A34,0)</f>
        <v>491.54876448370533</v>
      </c>
      <c r="S34" s="34">
        <f>HLOOKUP(S$9,'[1]Aloc Total'!$D$5:$BF$39,$A34,0)</f>
        <v>324.52661813670454</v>
      </c>
      <c r="T34" s="34">
        <f>HLOOKUP(T$9,'[1]Aloc Total'!$D$5:$BF$39,$A34,0)</f>
        <v>325.15768046687094</v>
      </c>
      <c r="U34" s="34">
        <f>HLOOKUP(U$9,'[1]Aloc Total'!$D$5:$BF$39,$A34,0)</f>
        <v>156.36271543279008</v>
      </c>
      <c r="V34" s="34">
        <f>HLOOKUP(V$9,'[1]Aloc Total'!$D$5:$BF$39,$A34,0)</f>
        <v>40.533825115149433</v>
      </c>
      <c r="W34" s="34">
        <f>HLOOKUP(W$9,'[1]Aloc Total'!$D$5:$BF$39,$A34,0)</f>
        <v>28.062167628330773</v>
      </c>
      <c r="X34" s="34">
        <f>HLOOKUP(X$9,'[1]Aloc Total'!$D$5:$BF$39,$A34,0)</f>
        <v>386.47500994512944</v>
      </c>
      <c r="Y34" s="34">
        <f>HLOOKUP(Y$9,'[1]Aloc Total'!$D$5:$BF$39,$A34,0)</f>
        <v>279.16492492301853</v>
      </c>
      <c r="Z34" s="34">
        <f>HLOOKUP(Z$9,'[1]Aloc Total'!$D$5:$BF$39,$A34,0)</f>
        <v>141.73702828459432</v>
      </c>
      <c r="AA34" s="34">
        <f>HLOOKUP(AA$9,'[1]Aloc Total'!$D$5:$BF$39,$A34,0)</f>
        <v>7.1379208169045558</v>
      </c>
      <c r="AB34" s="34">
        <f>HLOOKUP(AB$9,'[1]Aloc Total'!$D$5:$BF$39,$A34,0)</f>
        <v>406.99231002028057</v>
      </c>
      <c r="AC34" s="34">
        <f>HLOOKUP(AC$9,'[1]Aloc Total'!$D$5:$BF$39,$A34,0)</f>
        <v>1255.4604383835056</v>
      </c>
      <c r="AD34" s="34">
        <f>HLOOKUP(AD$9,'[1]Aloc Total'!$D$5:$BF$39,$A34,0)</f>
        <v>2401.3720485336794</v>
      </c>
      <c r="AE34" s="34">
        <f>HLOOKUP(AE$9,'[1]Aloc Total'!$D$5:$BF$39,$A34,0)</f>
        <v>0</v>
      </c>
      <c r="AF34" s="34">
        <f>HLOOKUP(AF$9,'[1]Aloc Total'!$D$5:$BF$39,$A34,0)</f>
        <v>1840.0008</v>
      </c>
      <c r="AG34" s="34">
        <f>HLOOKUP(AG$9,'[1]Aloc Total'!$D$5:$BF$39,$A34,0)</f>
        <v>306.8520474366926</v>
      </c>
      <c r="AH34" s="34">
        <f>HLOOKUP(AH$9,'[1]Aloc Total'!$D$5:$BF$39,$A34,0)</f>
        <v>3025.0947740881329</v>
      </c>
      <c r="AI34" s="34">
        <f>HLOOKUP(AI$9,'[1]Aloc Total'!$D$5:$BF$39,$A34,0)</f>
        <v>246.19580534424009</v>
      </c>
      <c r="AJ34" s="34">
        <f>HLOOKUP(AJ$9,'[1]Aloc Total'!$D$5:$BF$39,$A34,0)</f>
        <v>908.65844593153668</v>
      </c>
      <c r="AK34" s="34">
        <f>HLOOKUP(AK$9,'[1]Aloc Total'!$D$5:$BF$39,$A34,0)</f>
        <v>0</v>
      </c>
      <c r="AL34" s="34">
        <f>HLOOKUP(AL$9,'[1]Aloc Total'!$D$5:$BF$39,$A34,0)</f>
        <v>166.45140220897014</v>
      </c>
      <c r="AM34" s="34">
        <f>HLOOKUP(AM$9,'[1]Aloc Total'!$D$5:$BF$39,$A34,0)</f>
        <v>494.95446365210989</v>
      </c>
      <c r="AN34" s="34">
        <f>HLOOKUP(AN$9,'[1]Aloc Total'!$D$5:$BF$39,$A34,0)</f>
        <v>229.87289830977431</v>
      </c>
      <c r="AO34" s="34">
        <f>HLOOKUP(AO$9,'[1]Aloc Total'!$D$5:$BF$39,$A34,0)</f>
        <v>38.493997897549093</v>
      </c>
      <c r="AP34" s="34">
        <f>HLOOKUP(AP$9,'[1]Aloc Total'!$D$5:$BF$39,$A34,0)</f>
        <v>240.75349592848175</v>
      </c>
      <c r="AQ34" s="34">
        <f>HLOOKUP(AQ$9,'[1]Aloc Total'!$D$5:$BF$39,$A34,0)</f>
        <v>83.400489821251469</v>
      </c>
      <c r="AR34" s="34">
        <f>HLOOKUP(AR$9,'[1]Aloc Total'!$D$5:$BF$39,$A34,0)</f>
        <v>30.670862417983678</v>
      </c>
      <c r="AS34" s="34">
        <f>HLOOKUP(AS$9,'[1]Aloc Total'!$D$5:$BF$39,$A34,0)</f>
        <v>201.13808877108752</v>
      </c>
      <c r="AT34" s="34">
        <f>HLOOKUP(AT$9,'[1]Aloc Total'!$D$5:$BF$39,$A34,0)</f>
        <v>277.48002859454914</v>
      </c>
      <c r="AU34" s="34">
        <f>HLOOKUP(AU$9,'[1]Aloc Total'!$D$5:$BF$39,$A34,0)</f>
        <v>199.32374459947769</v>
      </c>
      <c r="AV34" s="34">
        <f>HLOOKUP(AV$9,'[1]Aloc Total'!$D$5:$BF$39,$A34,0)</f>
        <v>9.2852484569333065</v>
      </c>
      <c r="AW34" s="34">
        <f>HLOOKUP(AW$9,'[1]Aloc Total'!$D$5:$BF$39,$A34,0)</f>
        <v>166.42968765980132</v>
      </c>
      <c r="AX34" s="34">
        <f>HLOOKUP(AX$9,'[1]Aloc Total'!$D$5:$BF$39,$A34,0)</f>
        <v>323.42185693763349</v>
      </c>
      <c r="AY34" s="34">
        <f>HLOOKUP(AY$9,'[1]Aloc Total'!$D$5:$BF$39,$A34,0)</f>
        <v>761.86675314597574</v>
      </c>
      <c r="AZ34" s="34">
        <f>HLOOKUP(AZ$9,'[1]Aloc Total'!$D$5:$BF$39,$A34,0)</f>
        <v>668.9292869459448</v>
      </c>
      <c r="BA34" s="19">
        <f t="shared" si="0"/>
        <v>22753.289952400886</v>
      </c>
    </row>
    <row r="35" spans="1:60">
      <c r="A35" s="41">
        <v>29</v>
      </c>
      <c r="B35" s="18">
        <f t="shared" si="1"/>
        <v>45925</v>
      </c>
      <c r="C35" s="19">
        <f>HLOOKUP(C$9,'[1]Aloc Total'!$D$5:$BF$39,$A35,0)</f>
        <v>0</v>
      </c>
      <c r="D35" s="19">
        <f>HLOOKUP(D$9,'[1]Aloc Total'!$D$5:$BF$39,$A35,0)</f>
        <v>54.464646689942697</v>
      </c>
      <c r="E35" s="19">
        <f>HLOOKUP(E$9,'[1]Aloc Total'!$D$5:$BF$39,$A35,0)</f>
        <v>0</v>
      </c>
      <c r="F35" s="19">
        <f>HLOOKUP(F$9,'[1]Aloc Total'!$D$5:$BF$39,$A35,0)</f>
        <v>1826.9048036041013</v>
      </c>
      <c r="G35" s="19">
        <f>HLOOKUP(G$9,'[1]Aloc Total'!$D$5:$BF$39,$A35,0)</f>
        <v>0.24743862818308818</v>
      </c>
      <c r="H35" s="19">
        <f>HLOOKUP(H$9,'[1]Aloc Total'!$D$5:$BF$39,$A35,0)</f>
        <v>79.816248804124797</v>
      </c>
      <c r="I35" s="19">
        <f>HLOOKUP(I$9,'[1]Aloc Total'!$D$5:$BF$39,$A35,0)</f>
        <v>59.705627384394802</v>
      </c>
      <c r="J35" s="19">
        <f>HLOOKUP(J$9,'[1]Aloc Total'!$D$5:$BF$39,$A35,0)</f>
        <v>209.78104254981974</v>
      </c>
      <c r="K35" s="19">
        <f>HLOOKUP(K$9,'[1]Aloc Total'!$D$5:$BF$39,$A35,0)</f>
        <v>52.521060498905442</v>
      </c>
      <c r="L35" s="19">
        <f>HLOOKUP(L$9,'[1]Aloc Total'!$D$5:$BF$39,$A35,0)</f>
        <v>221.70340236692348</v>
      </c>
      <c r="M35" s="19">
        <f>HLOOKUP(M$9,'[1]Aloc Total'!$D$5:$BF$39,$A35,0)</f>
        <v>250.76363501445866</v>
      </c>
      <c r="N35" s="19">
        <f>HLOOKUP(N$9,'[1]Aloc Total'!$D$5:$BF$39,$A35,0)</f>
        <v>1180.4345263583662</v>
      </c>
      <c r="O35" s="19">
        <f>HLOOKUP(O$9,'[1]Aloc Total'!$D$5:$BF$39,$A35,0)</f>
        <v>1028.2380554765984</v>
      </c>
      <c r="P35" s="19">
        <f>HLOOKUP(P$9,'[1]Aloc Total'!$D$5:$BF$39,$A35,0)</f>
        <v>453.67778649070362</v>
      </c>
      <c r="Q35" s="19">
        <f>HLOOKUP(Q$9,'[1]Aloc Total'!$D$5:$BF$39,$A35,0)</f>
        <v>818.38918847073148</v>
      </c>
      <c r="R35" s="19">
        <f>HLOOKUP(R$9,'[1]Aloc Total'!$D$5:$BF$39,$A35,0)</f>
        <v>504.09628885218609</v>
      </c>
      <c r="S35" s="19">
        <f>HLOOKUP(S$9,'[1]Aloc Total'!$D$5:$BF$39,$A35,0)</f>
        <v>442.72829209253439</v>
      </c>
      <c r="T35" s="19">
        <f>HLOOKUP(T$9,'[1]Aloc Total'!$D$5:$BF$39,$A35,0)</f>
        <v>339.82813711767403</v>
      </c>
      <c r="U35" s="19">
        <f>HLOOKUP(U$9,'[1]Aloc Total'!$D$5:$BF$39,$A35,0)</f>
        <v>173.71961032088754</v>
      </c>
      <c r="V35" s="19">
        <f>HLOOKUP(V$9,'[1]Aloc Total'!$D$5:$BF$39,$A35,0)</f>
        <v>41.044519141897844</v>
      </c>
      <c r="W35" s="19">
        <f>HLOOKUP(W$9,'[1]Aloc Total'!$D$5:$BF$39,$A35,0)</f>
        <v>30.011651598154621</v>
      </c>
      <c r="X35" s="19">
        <f>HLOOKUP(X$9,'[1]Aloc Total'!$D$5:$BF$39,$A35,0)</f>
        <v>378.96365249869183</v>
      </c>
      <c r="Y35" s="19">
        <f>HLOOKUP(Y$9,'[1]Aloc Total'!$D$5:$BF$39,$A35,0)</f>
        <v>296.96576170523446</v>
      </c>
      <c r="Z35" s="19">
        <f>HLOOKUP(Z$9,'[1]Aloc Total'!$D$5:$BF$39,$A35,0)</f>
        <v>144.42158995591114</v>
      </c>
      <c r="AA35" s="19">
        <f>HLOOKUP(AA$9,'[1]Aloc Total'!$D$5:$BF$39,$A35,0)</f>
        <v>5.4133566835331521</v>
      </c>
      <c r="AB35" s="19">
        <f>HLOOKUP(AB$9,'[1]Aloc Total'!$D$5:$BF$39,$A35,0)</f>
        <v>412.46357216826397</v>
      </c>
      <c r="AC35" s="19">
        <f>HLOOKUP(AC$9,'[1]Aloc Total'!$D$5:$BF$39,$A35,0)</f>
        <v>1308.1753213398069</v>
      </c>
      <c r="AD35" s="19">
        <f>HLOOKUP(AD$9,'[1]Aloc Total'!$D$5:$BF$39,$A35,0)</f>
        <v>2353.4938803440946</v>
      </c>
      <c r="AE35" s="19">
        <f>HLOOKUP(AE$9,'[1]Aloc Total'!$D$5:$BF$39,$A35,0)</f>
        <v>0</v>
      </c>
      <c r="AF35" s="19">
        <f>HLOOKUP(AF$9,'[1]Aloc Total'!$D$5:$BF$39,$A35,0)</f>
        <v>740</v>
      </c>
      <c r="AG35" s="19">
        <f>HLOOKUP(AG$9,'[1]Aloc Total'!$D$5:$BF$39,$A35,0)</f>
        <v>302.53674993088202</v>
      </c>
      <c r="AH35" s="19">
        <f>HLOOKUP(AH$9,'[1]Aloc Total'!$D$5:$BF$39,$A35,0)</f>
        <v>3006.0194834998815</v>
      </c>
      <c r="AI35" s="19">
        <f>HLOOKUP(AI$9,'[1]Aloc Total'!$D$5:$BF$39,$A35,0)</f>
        <v>240.0516602528769</v>
      </c>
      <c r="AJ35" s="19">
        <f>HLOOKUP(AJ$9,'[1]Aloc Total'!$D$5:$BF$39,$A35,0)</f>
        <v>938.17950956698814</v>
      </c>
      <c r="AK35" s="19">
        <f>HLOOKUP(AK$9,'[1]Aloc Total'!$D$5:$BF$39,$A35,0)</f>
        <v>0</v>
      </c>
      <c r="AL35" s="19">
        <f>HLOOKUP(AL$9,'[1]Aloc Total'!$D$5:$BF$39,$A35,0)</f>
        <v>164.90269911578085</v>
      </c>
      <c r="AM35" s="19">
        <f>HLOOKUP(AM$9,'[1]Aloc Total'!$D$5:$BF$39,$A35,0)</f>
        <v>491.33858909421883</v>
      </c>
      <c r="AN35" s="19">
        <f>HLOOKUP(AN$9,'[1]Aloc Total'!$D$5:$BF$39,$A35,0)</f>
        <v>236.8864296104525</v>
      </c>
      <c r="AO35" s="19">
        <f>HLOOKUP(AO$9,'[1]Aloc Total'!$D$5:$BF$39,$A35,0)</f>
        <v>38.836337148025585</v>
      </c>
      <c r="AP35" s="19">
        <f>HLOOKUP(AP$9,'[1]Aloc Total'!$D$5:$BF$39,$A35,0)</f>
        <v>241.57328717981858</v>
      </c>
      <c r="AQ35" s="19">
        <f>HLOOKUP(AQ$9,'[1]Aloc Total'!$D$5:$BF$39,$A35,0)</f>
        <v>84.763412882662962</v>
      </c>
      <c r="AR35" s="19">
        <f>HLOOKUP(AR$9,'[1]Aloc Total'!$D$5:$BF$39,$A35,0)</f>
        <v>26.871620556000227</v>
      </c>
      <c r="AS35" s="19">
        <f>HLOOKUP(AS$9,'[1]Aloc Total'!$D$5:$BF$39,$A35,0)</f>
        <v>200.91846806707994</v>
      </c>
      <c r="AT35" s="19">
        <f>HLOOKUP(AT$9,'[1]Aloc Total'!$D$5:$BF$39,$A35,0)</f>
        <v>249.97431043250845</v>
      </c>
      <c r="AU35" s="19">
        <f>HLOOKUP(AU$9,'[1]Aloc Total'!$D$5:$BF$39,$A35,0)</f>
        <v>179.59728304343827</v>
      </c>
      <c r="AV35" s="19">
        <f>HLOOKUP(AV$9,'[1]Aloc Total'!$D$5:$BF$39,$A35,0)</f>
        <v>9.089549433559899</v>
      </c>
      <c r="AW35" s="19">
        <f>HLOOKUP(AW$9,'[1]Aloc Total'!$D$5:$BF$39,$A35,0)</f>
        <v>167.36904297199365</v>
      </c>
      <c r="AX35" s="19">
        <f>HLOOKUP(AX$9,'[1]Aloc Total'!$D$5:$BF$39,$A35,0)</f>
        <v>345.1356018639018</v>
      </c>
      <c r="AY35" s="19">
        <f>HLOOKUP(AY$9,'[1]Aloc Total'!$D$5:$BF$39,$A35,0)</f>
        <v>720.15658924375418</v>
      </c>
      <c r="AZ35" s="19">
        <f>HLOOKUP(AZ$9,'[1]Aloc Total'!$D$5:$BF$39,$A35,0)</f>
        <v>719.41668608689042</v>
      </c>
      <c r="BA35" s="19">
        <f t="shared" si="0"/>
        <v>21771.590406136835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45926</v>
      </c>
      <c r="C36" s="34">
        <f>HLOOKUP(C$9,'[1]Aloc Total'!$D$5:$BF$39,$A36,0)</f>
        <v>0</v>
      </c>
      <c r="D36" s="34">
        <f>HLOOKUP(D$9,'[1]Aloc Total'!$D$5:$BF$39,$A36,0)</f>
        <v>56.234784568483242</v>
      </c>
      <c r="E36" s="34">
        <f>HLOOKUP(E$9,'[1]Aloc Total'!$D$5:$BF$39,$A36,0)</f>
        <v>0</v>
      </c>
      <c r="F36" s="34">
        <f>HLOOKUP(F$9,'[1]Aloc Total'!$D$5:$BF$39,$A36,0)</f>
        <v>1801.4389990461395</v>
      </c>
      <c r="G36" s="34">
        <f>HLOOKUP(G$9,'[1]Aloc Total'!$D$5:$BF$39,$A36,0)</f>
        <v>0</v>
      </c>
      <c r="H36" s="34">
        <f>HLOOKUP(H$9,'[1]Aloc Total'!$D$5:$BF$39,$A36,0)</f>
        <v>80.810024529666165</v>
      </c>
      <c r="I36" s="34">
        <f>HLOOKUP(I$9,'[1]Aloc Total'!$D$5:$BF$39,$A36,0)</f>
        <v>61.128868637942034</v>
      </c>
      <c r="J36" s="34">
        <f>HLOOKUP(J$9,'[1]Aloc Total'!$D$5:$BF$39,$A36,0)</f>
        <v>202.89216884622203</v>
      </c>
      <c r="K36" s="34">
        <f>HLOOKUP(K$9,'[1]Aloc Total'!$D$5:$BF$39,$A36,0)</f>
        <v>53.815354861709281</v>
      </c>
      <c r="L36" s="34">
        <f>HLOOKUP(L$9,'[1]Aloc Total'!$D$5:$BF$39,$A36,0)</f>
        <v>230.39833678348938</v>
      </c>
      <c r="M36" s="34">
        <f>HLOOKUP(M$9,'[1]Aloc Total'!$D$5:$BF$39,$A36,0)</f>
        <v>248.12679173514204</v>
      </c>
      <c r="N36" s="34">
        <f>HLOOKUP(N$9,'[1]Aloc Total'!$D$5:$BF$39,$A36,0)</f>
        <v>1178.3373298380232</v>
      </c>
      <c r="O36" s="34">
        <f>HLOOKUP(O$9,'[1]Aloc Total'!$D$5:$BF$39,$A36,0)</f>
        <v>1007.1559090422041</v>
      </c>
      <c r="P36" s="34">
        <f>HLOOKUP(P$9,'[1]Aloc Total'!$D$5:$BF$39,$A36,0)</f>
        <v>490.77588738180737</v>
      </c>
      <c r="Q36" s="34">
        <f>HLOOKUP(Q$9,'[1]Aloc Total'!$D$5:$BF$39,$A36,0)</f>
        <v>798.7560190518617</v>
      </c>
      <c r="R36" s="34">
        <f>HLOOKUP(R$9,'[1]Aloc Total'!$D$5:$BF$39,$A36,0)</f>
        <v>498.11379651574879</v>
      </c>
      <c r="S36" s="34">
        <f>HLOOKUP(S$9,'[1]Aloc Total'!$D$5:$BF$39,$A36,0)</f>
        <v>435.20165403742226</v>
      </c>
      <c r="T36" s="34">
        <f>HLOOKUP(T$9,'[1]Aloc Total'!$D$5:$BF$39,$A36,0)</f>
        <v>322.67551984027523</v>
      </c>
      <c r="U36" s="34">
        <f>HLOOKUP(U$9,'[1]Aloc Total'!$D$5:$BF$39,$A36,0)</f>
        <v>158.66526188724802</v>
      </c>
      <c r="V36" s="34">
        <f>HLOOKUP(V$9,'[1]Aloc Total'!$D$5:$BF$39,$A36,0)</f>
        <v>40.354210943012198</v>
      </c>
      <c r="W36" s="34">
        <f>HLOOKUP(W$9,'[1]Aloc Total'!$D$5:$BF$39,$A36,0)</f>
        <v>29.539829295226959</v>
      </c>
      <c r="X36" s="34">
        <f>HLOOKUP(X$9,'[1]Aloc Total'!$D$5:$BF$39,$A36,0)</f>
        <v>357.70537694326111</v>
      </c>
      <c r="Y36" s="34">
        <f>HLOOKUP(Y$9,'[1]Aloc Total'!$D$5:$BF$39,$A36,0)</f>
        <v>283.91933886757658</v>
      </c>
      <c r="Z36" s="34">
        <f>HLOOKUP(Z$9,'[1]Aloc Total'!$D$5:$BF$39,$A36,0)</f>
        <v>143.90151309927498</v>
      </c>
      <c r="AA36" s="34">
        <f>HLOOKUP(AA$9,'[1]Aloc Total'!$D$5:$BF$39,$A36,0)</f>
        <v>7.1947539579390245</v>
      </c>
      <c r="AB36" s="34">
        <f>HLOOKUP(AB$9,'[1]Aloc Total'!$D$5:$BF$39,$A36,0)</f>
        <v>412.66168391932274</v>
      </c>
      <c r="AC36" s="34">
        <f>HLOOKUP(AC$9,'[1]Aloc Total'!$D$5:$BF$39,$A36,0)</f>
        <v>1266.483386935653</v>
      </c>
      <c r="AD36" s="34">
        <f>HLOOKUP(AD$9,'[1]Aloc Total'!$D$5:$BF$39,$A36,0)</f>
        <v>2277.8594247805204</v>
      </c>
      <c r="AE36" s="34">
        <f>HLOOKUP(AE$9,'[1]Aloc Total'!$D$5:$BF$39,$A36,0)</f>
        <v>0</v>
      </c>
      <c r="AF36" s="34">
        <f>HLOOKUP(AF$9,'[1]Aloc Total'!$D$5:$BF$39,$A36,0)</f>
        <v>740</v>
      </c>
      <c r="AG36" s="34">
        <f>HLOOKUP(AG$9,'[1]Aloc Total'!$D$5:$BF$39,$A36,0)</f>
        <v>295.69237764903755</v>
      </c>
      <c r="AH36" s="34">
        <f>HLOOKUP(AH$9,'[1]Aloc Total'!$D$5:$BF$39,$A36,0)</f>
        <v>3019.8336183524289</v>
      </c>
      <c r="AI36" s="34">
        <f>HLOOKUP(AI$9,'[1]Aloc Total'!$D$5:$BF$39,$A36,0)</f>
        <v>255.65798716477127</v>
      </c>
      <c r="AJ36" s="34">
        <f>HLOOKUP(AJ$9,'[1]Aloc Total'!$D$5:$BF$39,$A36,0)</f>
        <v>958.8681133078054</v>
      </c>
      <c r="AK36" s="34">
        <f>HLOOKUP(AK$9,'[1]Aloc Total'!$D$5:$BF$39,$A36,0)</f>
        <v>0</v>
      </c>
      <c r="AL36" s="34">
        <f>HLOOKUP(AL$9,'[1]Aloc Total'!$D$5:$BF$39,$A36,0)</f>
        <v>161.32113890719359</v>
      </c>
      <c r="AM36" s="34">
        <f>HLOOKUP(AM$9,'[1]Aloc Total'!$D$5:$BF$39,$A36,0)</f>
        <v>475.76764885504383</v>
      </c>
      <c r="AN36" s="34">
        <f>HLOOKUP(AN$9,'[1]Aloc Total'!$D$5:$BF$39,$A36,0)</f>
        <v>221.1677768207592</v>
      </c>
      <c r="AO36" s="34">
        <f>HLOOKUP(AO$9,'[1]Aloc Total'!$D$5:$BF$39,$A36,0)</f>
        <v>35.456373741598313</v>
      </c>
      <c r="AP36" s="34">
        <f>HLOOKUP(AP$9,'[1]Aloc Total'!$D$5:$BF$39,$A36,0)</f>
        <v>229.14559495304545</v>
      </c>
      <c r="AQ36" s="34">
        <f>HLOOKUP(AQ$9,'[1]Aloc Total'!$D$5:$BF$39,$A36,0)</f>
        <v>84.836867036641479</v>
      </c>
      <c r="AR36" s="34">
        <f>HLOOKUP(AR$9,'[1]Aloc Total'!$D$5:$BF$39,$A36,0)</f>
        <v>29.256199751762487</v>
      </c>
      <c r="AS36" s="34">
        <f>HLOOKUP(AS$9,'[1]Aloc Total'!$D$5:$BF$39,$A36,0)</f>
        <v>206.11882605887456</v>
      </c>
      <c r="AT36" s="34">
        <f>HLOOKUP(AT$9,'[1]Aloc Total'!$D$5:$BF$39,$A36,0)</f>
        <v>250.45282768899358</v>
      </c>
      <c r="AU36" s="34">
        <f>HLOOKUP(AU$9,'[1]Aloc Total'!$D$5:$BF$39,$A36,0)</f>
        <v>183.10833798744034</v>
      </c>
      <c r="AV36" s="34">
        <f>HLOOKUP(AV$9,'[1]Aloc Total'!$D$5:$BF$39,$A36,0)</f>
        <v>8.6442671351719156</v>
      </c>
      <c r="AW36" s="34">
        <f>HLOOKUP(AW$9,'[1]Aloc Total'!$D$5:$BF$39,$A36,0)</f>
        <v>164.45688065568504</v>
      </c>
      <c r="AX36" s="34">
        <f>HLOOKUP(AX$9,'[1]Aloc Total'!$D$5:$BF$39,$A36,0)</f>
        <v>333.88371226249274</v>
      </c>
      <c r="AY36" s="34">
        <f>HLOOKUP(AY$9,'[1]Aloc Total'!$D$5:$BF$39,$A36,0)</f>
        <v>728.18132152547912</v>
      </c>
      <c r="AZ36" s="34">
        <f>HLOOKUP(AZ$9,'[1]Aloc Total'!$D$5:$BF$39,$A36,0)</f>
        <v>655.02098416288334</v>
      </c>
      <c r="BA36" s="19">
        <f t="shared" si="0"/>
        <v>21481.017079362282</v>
      </c>
    </row>
    <row r="37" spans="1:60">
      <c r="A37" s="42">
        <v>31</v>
      </c>
      <c r="B37" s="18">
        <f t="shared" si="1"/>
        <v>45927</v>
      </c>
      <c r="C37" s="19">
        <f>HLOOKUP(C$9,'[1]Aloc Total'!$D$5:$BF$39,$A37,0)</f>
        <v>0</v>
      </c>
      <c r="D37" s="19">
        <f>HLOOKUP(D$9,'[1]Aloc Total'!$D$5:$BF$39,$A37,0)</f>
        <v>48.054029229766975</v>
      </c>
      <c r="E37" s="19">
        <f>HLOOKUP(E$9,'[1]Aloc Total'!$D$5:$BF$39,$A37,0)</f>
        <v>0</v>
      </c>
      <c r="F37" s="19">
        <f>HLOOKUP(F$9,'[1]Aloc Total'!$D$5:$BF$39,$A37,0)</f>
        <v>510.02033956246947</v>
      </c>
      <c r="G37" s="19">
        <f>HLOOKUP(G$9,'[1]Aloc Total'!$D$5:$BF$39,$A37,0)</f>
        <v>0.1385978014850017</v>
      </c>
      <c r="H37" s="19">
        <f>HLOOKUP(H$9,'[1]Aloc Total'!$D$5:$BF$39,$A37,0)</f>
        <v>69.070495854947126</v>
      </c>
      <c r="I37" s="19">
        <f>HLOOKUP(I$9,'[1]Aloc Total'!$D$5:$BF$39,$A37,0)</f>
        <v>56.776039812580258</v>
      </c>
      <c r="J37" s="19">
        <f>HLOOKUP(J$9,'[1]Aloc Total'!$D$5:$BF$39,$A37,0)</f>
        <v>209.21700043313828</v>
      </c>
      <c r="K37" s="19">
        <f>HLOOKUP(K$9,'[1]Aloc Total'!$D$5:$BF$39,$A37,0)</f>
        <v>52.020821625460535</v>
      </c>
      <c r="L37" s="19">
        <f>HLOOKUP(L$9,'[1]Aloc Total'!$D$5:$BF$39,$A37,0)</f>
        <v>194.46906841554764</v>
      </c>
      <c r="M37" s="19">
        <f>HLOOKUP(M$9,'[1]Aloc Total'!$D$5:$BF$39,$A37,0)</f>
        <v>246.16470796518342</v>
      </c>
      <c r="N37" s="19">
        <f>HLOOKUP(N$9,'[1]Aloc Total'!$D$5:$BF$39,$A37,0)</f>
        <v>1210.6662723376048</v>
      </c>
      <c r="O37" s="19">
        <f>HLOOKUP(O$9,'[1]Aloc Total'!$D$5:$BF$39,$A37,0)</f>
        <v>1027.8421000553353</v>
      </c>
      <c r="P37" s="19">
        <f>HLOOKUP(P$9,'[1]Aloc Total'!$D$5:$BF$39,$A37,0)</f>
        <v>472.57882709747332</v>
      </c>
      <c r="Q37" s="19">
        <f>HLOOKUP(Q$9,'[1]Aloc Total'!$D$5:$BF$39,$A37,0)</f>
        <v>755.30252535649447</v>
      </c>
      <c r="R37" s="19">
        <f>HLOOKUP(R$9,'[1]Aloc Total'!$D$5:$BF$39,$A37,0)</f>
        <v>440.20109388247778</v>
      </c>
      <c r="S37" s="19">
        <f>HLOOKUP(S$9,'[1]Aloc Total'!$D$5:$BF$39,$A37,0)</f>
        <v>410.56636396495765</v>
      </c>
      <c r="T37" s="19">
        <f>HLOOKUP(T$9,'[1]Aloc Total'!$D$5:$BF$39,$A37,0)</f>
        <v>253.50208093741651</v>
      </c>
      <c r="U37" s="19">
        <f>HLOOKUP(U$9,'[1]Aloc Total'!$D$5:$BF$39,$A37,0)</f>
        <v>91.931090674354479</v>
      </c>
      <c r="V37" s="19">
        <f>HLOOKUP(V$9,'[1]Aloc Total'!$D$5:$BF$39,$A37,0)</f>
        <v>25.789110067805957</v>
      </c>
      <c r="W37" s="19">
        <f>HLOOKUP(W$9,'[1]Aloc Total'!$D$5:$BF$39,$A37,0)</f>
        <v>17.597899575786176</v>
      </c>
      <c r="X37" s="19">
        <f>HLOOKUP(X$9,'[1]Aloc Total'!$D$5:$BF$39,$A37,0)</f>
        <v>336.55406564855099</v>
      </c>
      <c r="Y37" s="19">
        <f>HLOOKUP(Y$9,'[1]Aloc Total'!$D$5:$BF$39,$A37,0)</f>
        <v>207.61548541172354</v>
      </c>
      <c r="Z37" s="19">
        <f>HLOOKUP(Z$9,'[1]Aloc Total'!$D$5:$BF$39,$A37,0)</f>
        <v>170.09703374164815</v>
      </c>
      <c r="AA37" s="19">
        <f>HLOOKUP(AA$9,'[1]Aloc Total'!$D$5:$BF$39,$A37,0)</f>
        <v>6.8853886524966814</v>
      </c>
      <c r="AB37" s="19">
        <f>HLOOKUP(AB$9,'[1]Aloc Total'!$D$5:$BF$39,$A37,0)</f>
        <v>407.57056042222092</v>
      </c>
      <c r="AC37" s="19">
        <f>HLOOKUP(AC$9,'[1]Aloc Total'!$D$5:$BF$39,$A37,0)</f>
        <v>1171.3240666181994</v>
      </c>
      <c r="AD37" s="19">
        <f>HLOOKUP(AD$9,'[1]Aloc Total'!$D$5:$BF$39,$A37,0)</f>
        <v>2294.9364432571083</v>
      </c>
      <c r="AE37" s="19">
        <f>HLOOKUP(AE$9,'[1]Aloc Total'!$D$5:$BF$39,$A37,0)</f>
        <v>0</v>
      </c>
      <c r="AF37" s="19">
        <f>HLOOKUP(AF$9,'[1]Aloc Total'!$D$5:$BF$39,$A37,0)</f>
        <v>820.0012999999999</v>
      </c>
      <c r="AG37" s="19">
        <f>HLOOKUP(AG$9,'[1]Aloc Total'!$D$5:$BF$39,$A37,0)</f>
        <v>270.64129417211791</v>
      </c>
      <c r="AH37" s="19">
        <f>HLOOKUP(AH$9,'[1]Aloc Total'!$D$5:$BF$39,$A37,0)</f>
        <v>2001.1956374720091</v>
      </c>
      <c r="AI37" s="19">
        <f>HLOOKUP(AI$9,'[1]Aloc Total'!$D$5:$BF$39,$A37,0)</f>
        <v>247.5892896230003</v>
      </c>
      <c r="AJ37" s="19">
        <f>HLOOKUP(AJ$9,'[1]Aloc Total'!$D$5:$BF$39,$A37,0)</f>
        <v>807.28420717728045</v>
      </c>
      <c r="AK37" s="19">
        <f>HLOOKUP(AK$9,'[1]Aloc Total'!$D$5:$BF$39,$A37,0)</f>
        <v>0</v>
      </c>
      <c r="AL37" s="19">
        <f>HLOOKUP(AL$9,'[1]Aloc Total'!$D$5:$BF$39,$A37,0)</f>
        <v>81.514004852102602</v>
      </c>
      <c r="AM37" s="19">
        <f>HLOOKUP(AM$9,'[1]Aloc Total'!$D$5:$BF$39,$A37,0)</f>
        <v>362.57855070611294</v>
      </c>
      <c r="AN37" s="19">
        <f>HLOOKUP(AN$9,'[1]Aloc Total'!$D$5:$BF$39,$A37,0)</f>
        <v>131.06821454049643</v>
      </c>
      <c r="AO37" s="19">
        <f>HLOOKUP(AO$9,'[1]Aloc Total'!$D$5:$BF$39,$A37,0)</f>
        <v>22.766230358821666</v>
      </c>
      <c r="AP37" s="19">
        <f>HLOOKUP(AP$9,'[1]Aloc Total'!$D$5:$BF$39,$A37,0)</f>
        <v>241.49688413644668</v>
      </c>
      <c r="AQ37" s="19">
        <f>HLOOKUP(AQ$9,'[1]Aloc Total'!$D$5:$BF$39,$A37,0)</f>
        <v>66.788591626242521</v>
      </c>
      <c r="AR37" s="19">
        <f>HLOOKUP(AR$9,'[1]Aloc Total'!$D$5:$BF$39,$A37,0)</f>
        <v>16.746206702830953</v>
      </c>
      <c r="AS37" s="19">
        <f>HLOOKUP(AS$9,'[1]Aloc Total'!$D$5:$BF$39,$A37,0)</f>
        <v>199.70599109253095</v>
      </c>
      <c r="AT37" s="19">
        <f>HLOOKUP(AT$9,'[1]Aloc Total'!$D$5:$BF$39,$A37,0)</f>
        <v>257.17426560791523</v>
      </c>
      <c r="AU37" s="19">
        <f>HLOOKUP(AU$9,'[1]Aloc Total'!$D$5:$BF$39,$A37,0)</f>
        <v>89.210338087756199</v>
      </c>
      <c r="AV37" s="19">
        <f>HLOOKUP(AV$9,'[1]Aloc Total'!$D$5:$BF$39,$A37,0)</f>
        <v>4.113968784504519</v>
      </c>
      <c r="AW37" s="19">
        <f>HLOOKUP(AW$9,'[1]Aloc Total'!$D$5:$BF$39,$A37,0)</f>
        <v>123.57481851127248</v>
      </c>
      <c r="AX37" s="19">
        <f>HLOOKUP(AX$9,'[1]Aloc Total'!$D$5:$BF$39,$A37,0)</f>
        <v>225.45010038153532</v>
      </c>
      <c r="AY37" s="19">
        <f>HLOOKUP(AY$9,'[1]Aloc Total'!$D$5:$BF$39,$A37,0)</f>
        <v>754.32268983535869</v>
      </c>
      <c r="AZ37" s="19">
        <f>HLOOKUP(AZ$9,'[1]Aloc Total'!$D$5:$BF$39,$A37,0)</f>
        <v>619.68524680555413</v>
      </c>
      <c r="BA37" s="19">
        <f t="shared" si="0"/>
        <v>18029.799338876121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45928</v>
      </c>
      <c r="C38" s="34">
        <f>HLOOKUP(C$9,'[1]Aloc Total'!$D$5:$BF$39,$A38,0)</f>
        <v>0</v>
      </c>
      <c r="D38" s="34">
        <f>HLOOKUP(D$9,'[1]Aloc Total'!$D$5:$BF$39,$A38,0)</f>
        <v>35.186148240830647</v>
      </c>
      <c r="E38" s="34">
        <f>HLOOKUP(E$9,'[1]Aloc Total'!$D$5:$BF$39,$A38,0)</f>
        <v>0</v>
      </c>
      <c r="F38" s="34">
        <f>HLOOKUP(F$9,'[1]Aloc Total'!$D$5:$BF$39,$A38,0)</f>
        <v>453.84614126697534</v>
      </c>
      <c r="G38" s="34">
        <f>HLOOKUP(G$9,'[1]Aloc Total'!$D$5:$BF$39,$A38,0)</f>
        <v>0</v>
      </c>
      <c r="H38" s="34">
        <f>HLOOKUP(H$9,'[1]Aloc Total'!$D$5:$BF$39,$A38,0)</f>
        <v>56.423513489654262</v>
      </c>
      <c r="I38" s="34">
        <f>HLOOKUP(I$9,'[1]Aloc Total'!$D$5:$BF$39,$A38,0)</f>
        <v>40.968920341087738</v>
      </c>
      <c r="J38" s="34">
        <f>HLOOKUP(J$9,'[1]Aloc Total'!$D$5:$BF$39,$A38,0)</f>
        <v>153.92586047051023</v>
      </c>
      <c r="K38" s="34">
        <f>HLOOKUP(K$9,'[1]Aloc Total'!$D$5:$BF$39,$A38,0)</f>
        <v>50.443701961754023</v>
      </c>
      <c r="L38" s="34">
        <f>HLOOKUP(L$9,'[1]Aloc Total'!$D$5:$BF$39,$A38,0)</f>
        <v>164.08156746017445</v>
      </c>
      <c r="M38" s="34">
        <f>HLOOKUP(M$9,'[1]Aloc Total'!$D$5:$BF$39,$A38,0)</f>
        <v>229.04184766257234</v>
      </c>
      <c r="N38" s="34">
        <f>HLOOKUP(N$9,'[1]Aloc Total'!$D$5:$BF$39,$A38,0)</f>
        <v>1167.9628688715486</v>
      </c>
      <c r="O38" s="34">
        <f>HLOOKUP(O$9,'[1]Aloc Total'!$D$5:$BF$39,$A38,0)</f>
        <v>1006.0345268301875</v>
      </c>
      <c r="P38" s="34">
        <f>HLOOKUP(P$9,'[1]Aloc Total'!$D$5:$BF$39,$A38,0)</f>
        <v>387.11545510518295</v>
      </c>
      <c r="Q38" s="34">
        <f>HLOOKUP(Q$9,'[1]Aloc Total'!$D$5:$BF$39,$A38,0)</f>
        <v>672.59797343206162</v>
      </c>
      <c r="R38" s="34">
        <f>HLOOKUP(R$9,'[1]Aloc Total'!$D$5:$BF$39,$A38,0)</f>
        <v>382.85886730638487</v>
      </c>
      <c r="S38" s="34">
        <f>HLOOKUP(S$9,'[1]Aloc Total'!$D$5:$BF$39,$A38,0)</f>
        <v>416.84830261524405</v>
      </c>
      <c r="T38" s="34">
        <f>HLOOKUP(T$9,'[1]Aloc Total'!$D$5:$BF$39,$A38,0)</f>
        <v>164.44964247262868</v>
      </c>
      <c r="U38" s="34">
        <f>HLOOKUP(U$9,'[1]Aloc Total'!$D$5:$BF$39,$A38,0)</f>
        <v>53.378114988939487</v>
      </c>
      <c r="V38" s="34">
        <f>HLOOKUP(V$9,'[1]Aloc Total'!$D$5:$BF$39,$A38,0)</f>
        <v>12.967338985746649</v>
      </c>
      <c r="W38" s="34">
        <f>HLOOKUP(W$9,'[1]Aloc Total'!$D$5:$BF$39,$A38,0)</f>
        <v>0.59701606171585841</v>
      </c>
      <c r="X38" s="34">
        <f>HLOOKUP(X$9,'[1]Aloc Total'!$D$5:$BF$39,$A38,0)</f>
        <v>312.8798454374475</v>
      </c>
      <c r="Y38" s="34">
        <f>HLOOKUP(Y$9,'[1]Aloc Total'!$D$5:$BF$39,$A38,0)</f>
        <v>118.94372175952508</v>
      </c>
      <c r="Z38" s="34">
        <f>HLOOKUP(Z$9,'[1]Aloc Total'!$D$5:$BF$39,$A38,0)</f>
        <v>161.08388735146008</v>
      </c>
      <c r="AA38" s="34">
        <f>HLOOKUP(AA$9,'[1]Aloc Total'!$D$5:$BF$39,$A38,0)</f>
        <v>2.2953082714015181</v>
      </c>
      <c r="AB38" s="34">
        <f>HLOOKUP(AB$9,'[1]Aloc Total'!$D$5:$BF$39,$A38,0)</f>
        <v>402.86332870795565</v>
      </c>
      <c r="AC38" s="34">
        <f>HLOOKUP(AC$9,'[1]Aloc Total'!$D$5:$BF$39,$A38,0)</f>
        <v>1185.1278178682257</v>
      </c>
      <c r="AD38" s="34">
        <f>HLOOKUP(AD$9,'[1]Aloc Total'!$D$5:$BF$39,$A38,0)</f>
        <v>2231.7468370949591</v>
      </c>
      <c r="AE38" s="34">
        <f>HLOOKUP(AE$9,'[1]Aloc Total'!$D$5:$BF$39,$A38,0)</f>
        <v>0</v>
      </c>
      <c r="AF38" s="34">
        <f>HLOOKUP(AF$9,'[1]Aloc Total'!$D$5:$BF$39,$A38,0)</f>
        <v>2490</v>
      </c>
      <c r="AG38" s="34">
        <f>HLOOKUP(AG$9,'[1]Aloc Total'!$D$5:$BF$39,$A38,0)</f>
        <v>243.06730177880493</v>
      </c>
      <c r="AH38" s="34">
        <f>HLOOKUP(AH$9,'[1]Aloc Total'!$D$5:$BF$39,$A38,0)</f>
        <v>1994.4524523084829</v>
      </c>
      <c r="AI38" s="34">
        <f>HLOOKUP(AI$9,'[1]Aloc Total'!$D$5:$BF$39,$A38,0)</f>
        <v>193.81361072767362</v>
      </c>
      <c r="AJ38" s="34">
        <f>HLOOKUP(AJ$9,'[1]Aloc Total'!$D$5:$BF$39,$A38,0)</f>
        <v>757.2860555947683</v>
      </c>
      <c r="AK38" s="34">
        <f>HLOOKUP(AK$9,'[1]Aloc Total'!$D$5:$BF$39,$A38,0)</f>
        <v>0</v>
      </c>
      <c r="AL38" s="34">
        <f>HLOOKUP(AL$9,'[1]Aloc Total'!$D$5:$BF$39,$A38,0)</f>
        <v>60.378510327774677</v>
      </c>
      <c r="AM38" s="34">
        <f>HLOOKUP(AM$9,'[1]Aloc Total'!$D$5:$BF$39,$A38,0)</f>
        <v>308.53157398660267</v>
      </c>
      <c r="AN38" s="34">
        <f>HLOOKUP(AN$9,'[1]Aloc Total'!$D$5:$BF$39,$A38,0)</f>
        <v>74.64764994023551</v>
      </c>
      <c r="AO38" s="34">
        <f>HLOOKUP(AO$9,'[1]Aloc Total'!$D$5:$BF$39,$A38,0)</f>
        <v>10.249267207687787</v>
      </c>
      <c r="AP38" s="34">
        <f>HLOOKUP(AP$9,'[1]Aloc Total'!$D$5:$BF$39,$A38,0)</f>
        <v>224.44158020902768</v>
      </c>
      <c r="AQ38" s="34">
        <f>HLOOKUP(AQ$9,'[1]Aloc Total'!$D$5:$BF$39,$A38,0)</f>
        <v>51.969082020650859</v>
      </c>
      <c r="AR38" s="34">
        <f>HLOOKUP(AR$9,'[1]Aloc Total'!$D$5:$BF$39,$A38,0)</f>
        <v>15.455129310274339</v>
      </c>
      <c r="AS38" s="34">
        <f>HLOOKUP(AS$9,'[1]Aloc Total'!$D$5:$BF$39,$A38,0)</f>
        <v>194.45126695043726</v>
      </c>
      <c r="AT38" s="34">
        <f>HLOOKUP(AT$9,'[1]Aloc Total'!$D$5:$BF$39,$A38,0)</f>
        <v>247.11170495479629</v>
      </c>
      <c r="AU38" s="34">
        <f>HLOOKUP(AU$9,'[1]Aloc Total'!$D$5:$BF$39,$A38,0)</f>
        <v>53.078936755946614</v>
      </c>
      <c r="AV38" s="34">
        <f>HLOOKUP(AV$9,'[1]Aloc Total'!$D$5:$BF$39,$A38,0)</f>
        <v>1.7076750395734253</v>
      </c>
      <c r="AW38" s="34">
        <f>HLOOKUP(AW$9,'[1]Aloc Total'!$D$5:$BF$39,$A38,0)</f>
        <v>109.11132027970805</v>
      </c>
      <c r="AX38" s="34">
        <f>HLOOKUP(AX$9,'[1]Aloc Total'!$D$5:$BF$39,$A38,0)</f>
        <v>225.23536761753246</v>
      </c>
      <c r="AY38" s="34">
        <f>HLOOKUP(AY$9,'[1]Aloc Total'!$D$5:$BF$39,$A38,0)</f>
        <v>627.17060040916226</v>
      </c>
      <c r="AZ38" s="34">
        <f>HLOOKUP(AZ$9,'[1]Aloc Total'!$D$5:$BF$39,$A38,0)</f>
        <v>703.33237101242787</v>
      </c>
      <c r="BA38" s="19">
        <f t="shared" si="0"/>
        <v>18449.160010485743</v>
      </c>
    </row>
    <row r="39" spans="1:60">
      <c r="A39" s="41">
        <v>33</v>
      </c>
      <c r="B39" s="18">
        <f t="shared" si="1"/>
        <v>45929</v>
      </c>
      <c r="C39" s="19">
        <f>HLOOKUP(C$9,'[1]Aloc Total'!$D$5:$BF$39,$A39,0)</f>
        <v>0</v>
      </c>
      <c r="D39" s="19">
        <f>HLOOKUP(D$9,'[1]Aloc Total'!$D$5:$BF$39,$A39,0)</f>
        <v>63.66652200130185</v>
      </c>
      <c r="E39" s="19">
        <f>HLOOKUP(E$9,'[1]Aloc Total'!$D$5:$BF$39,$A39,0)</f>
        <v>0</v>
      </c>
      <c r="F39" s="19">
        <f>HLOOKUP(F$9,'[1]Aloc Total'!$D$5:$BF$39,$A39,0)</f>
        <v>414.35005713741276</v>
      </c>
      <c r="G39" s="19">
        <f>HLOOKUP(G$9,'[1]Aloc Total'!$D$5:$BF$39,$A39,0)</f>
        <v>0</v>
      </c>
      <c r="H39" s="19">
        <f>HLOOKUP(H$9,'[1]Aloc Total'!$D$5:$BF$39,$A39,0)</f>
        <v>65.21308044765955</v>
      </c>
      <c r="I39" s="19">
        <f>HLOOKUP(I$9,'[1]Aloc Total'!$D$5:$BF$39,$A39,0)</f>
        <v>51.094602275111001</v>
      </c>
      <c r="J39" s="19">
        <f>HLOOKUP(J$9,'[1]Aloc Total'!$D$5:$BF$39,$A39,0)</f>
        <v>181.56446034962204</v>
      </c>
      <c r="K39" s="19">
        <f>HLOOKUP(K$9,'[1]Aloc Total'!$D$5:$BF$39,$A39,0)</f>
        <v>50.754407671466055</v>
      </c>
      <c r="L39" s="19">
        <f>HLOOKUP(L$9,'[1]Aloc Total'!$D$5:$BF$39,$A39,0)</f>
        <v>94.785079445358832</v>
      </c>
      <c r="M39" s="19">
        <f>HLOOKUP(M$9,'[1]Aloc Total'!$D$5:$BF$39,$A39,0)</f>
        <v>261.35416914920734</v>
      </c>
      <c r="N39" s="19">
        <f>HLOOKUP(N$9,'[1]Aloc Total'!$D$5:$BF$39,$A39,0)</f>
        <v>1130.5371731769333</v>
      </c>
      <c r="O39" s="19">
        <f>HLOOKUP(O$9,'[1]Aloc Total'!$D$5:$BF$39,$A39,0)</f>
        <v>1033.8109202682233</v>
      </c>
      <c r="P39" s="19">
        <f>HLOOKUP(P$9,'[1]Aloc Total'!$D$5:$BF$39,$A39,0)</f>
        <v>359.06508303442541</v>
      </c>
      <c r="Q39" s="19">
        <f>HLOOKUP(Q$9,'[1]Aloc Total'!$D$5:$BF$39,$A39,0)</f>
        <v>724.30192348817059</v>
      </c>
      <c r="R39" s="19">
        <f>HLOOKUP(R$9,'[1]Aloc Total'!$D$5:$BF$39,$A39,0)</f>
        <v>491.12546481533991</v>
      </c>
      <c r="S39" s="19">
        <f>HLOOKUP(S$9,'[1]Aloc Total'!$D$5:$BF$39,$A39,0)</f>
        <v>400.60153054329624</v>
      </c>
      <c r="T39" s="19">
        <f>HLOOKUP(T$9,'[1]Aloc Total'!$D$5:$BF$39,$A39,0)</f>
        <v>292.57861853056966</v>
      </c>
      <c r="U39" s="19">
        <f>HLOOKUP(U$9,'[1]Aloc Total'!$D$5:$BF$39,$A39,0)</f>
        <v>141.14966313362018</v>
      </c>
      <c r="V39" s="19">
        <f>HLOOKUP(V$9,'[1]Aloc Total'!$D$5:$BF$39,$A39,0)</f>
        <v>36.295466814418539</v>
      </c>
      <c r="W39" s="19">
        <f>HLOOKUP(W$9,'[1]Aloc Total'!$D$5:$BF$39,$A39,0)</f>
        <v>19.179844694863561</v>
      </c>
      <c r="X39" s="19">
        <f>HLOOKUP(X$9,'[1]Aloc Total'!$D$5:$BF$39,$A39,0)</f>
        <v>350.83151576748372</v>
      </c>
      <c r="Y39" s="19">
        <f>HLOOKUP(Y$9,'[1]Aloc Total'!$D$5:$BF$39,$A39,0)</f>
        <v>197.98736154260584</v>
      </c>
      <c r="Z39" s="19">
        <f>HLOOKUP(Z$9,'[1]Aloc Total'!$D$5:$BF$39,$A39,0)</f>
        <v>150.3330408660577</v>
      </c>
      <c r="AA39" s="19">
        <f>HLOOKUP(AA$9,'[1]Aloc Total'!$D$5:$BF$39,$A39,0)</f>
        <v>2.9322683803538658</v>
      </c>
      <c r="AB39" s="19">
        <f>HLOOKUP(AB$9,'[1]Aloc Total'!$D$5:$BF$39,$A39,0)</f>
        <v>0</v>
      </c>
      <c r="AC39" s="19">
        <f>HLOOKUP(AC$9,'[1]Aloc Total'!$D$5:$BF$39,$A39,0)</f>
        <v>1038.4650719734093</v>
      </c>
      <c r="AD39" s="19">
        <f>HLOOKUP(AD$9,'[1]Aloc Total'!$D$5:$BF$39,$A39,0)</f>
        <v>2180.6908384628141</v>
      </c>
      <c r="AE39" s="19">
        <f>HLOOKUP(AE$9,'[1]Aloc Total'!$D$5:$BF$39,$A39,0)</f>
        <v>0</v>
      </c>
      <c r="AF39" s="19">
        <f>HLOOKUP(AF$9,'[1]Aloc Total'!$D$5:$BF$39,$A39,0)</f>
        <v>1490</v>
      </c>
      <c r="AG39" s="19">
        <f>HLOOKUP(AG$9,'[1]Aloc Total'!$D$5:$BF$39,$A39,0)</f>
        <v>244.94199119038061</v>
      </c>
      <c r="AH39" s="19">
        <f>HLOOKUP(AH$9,'[1]Aloc Total'!$D$5:$BF$39,$A39,0)</f>
        <v>1992.5482248101375</v>
      </c>
      <c r="AI39" s="19">
        <f>HLOOKUP(AI$9,'[1]Aloc Total'!$D$5:$BF$39,$A39,0)</f>
        <v>225.5039846331764</v>
      </c>
      <c r="AJ39" s="19">
        <f>HLOOKUP(AJ$9,'[1]Aloc Total'!$D$5:$BF$39,$A39,0)</f>
        <v>1009.3128875929755</v>
      </c>
      <c r="AK39" s="19">
        <f>HLOOKUP(AK$9,'[1]Aloc Total'!$D$5:$BF$39,$A39,0)</f>
        <v>0</v>
      </c>
      <c r="AL39" s="19">
        <f>HLOOKUP(AL$9,'[1]Aloc Total'!$D$5:$BF$39,$A39,0)</f>
        <v>150.29256065711334</v>
      </c>
      <c r="AM39" s="19">
        <f>HLOOKUP(AM$9,'[1]Aloc Total'!$D$5:$BF$39,$A39,0)</f>
        <v>424.4239994666263</v>
      </c>
      <c r="AN39" s="19">
        <f>HLOOKUP(AN$9,'[1]Aloc Total'!$D$5:$BF$39,$A39,0)</f>
        <v>219.43329369579186</v>
      </c>
      <c r="AO39" s="19">
        <f>HLOOKUP(AO$9,'[1]Aloc Total'!$D$5:$BF$39,$A39,0)</f>
        <v>34.404156389898823</v>
      </c>
      <c r="AP39" s="19">
        <f>HLOOKUP(AP$9,'[1]Aloc Total'!$D$5:$BF$39,$A39,0)</f>
        <v>241.47731423410943</v>
      </c>
      <c r="AQ39" s="19">
        <f>HLOOKUP(AQ$9,'[1]Aloc Total'!$D$5:$BF$39,$A39,0)</f>
        <v>69.635878375898628</v>
      </c>
      <c r="AR39" s="19">
        <f>HLOOKUP(AR$9,'[1]Aloc Total'!$D$5:$BF$39,$A39,0)</f>
        <v>17.539189868774152</v>
      </c>
      <c r="AS39" s="19">
        <f>HLOOKUP(AS$9,'[1]Aloc Total'!$D$5:$BF$39,$A39,0)</f>
        <v>206.83219605200534</v>
      </c>
      <c r="AT39" s="19">
        <f>HLOOKUP(AT$9,'[1]Aloc Total'!$D$5:$BF$39,$A39,0)</f>
        <v>260.12095609133166</v>
      </c>
      <c r="AU39" s="19">
        <f>HLOOKUP(AU$9,'[1]Aloc Total'!$D$5:$BF$39,$A39,0)</f>
        <v>161.09407442390963</v>
      </c>
      <c r="AV39" s="19">
        <f>HLOOKUP(AV$9,'[1]Aloc Total'!$D$5:$BF$39,$A39,0)</f>
        <v>6.6167716368526346</v>
      </c>
      <c r="AW39" s="19">
        <f>HLOOKUP(AW$9,'[1]Aloc Total'!$D$5:$BF$39,$A39,0)</f>
        <v>147.26217468421885</v>
      </c>
      <c r="AX39" s="19">
        <f>HLOOKUP(AX$9,'[1]Aloc Total'!$D$5:$BF$39,$A39,0)</f>
        <v>273.23497643395041</v>
      </c>
      <c r="AY39" s="19">
        <f>HLOOKUP(AY$9,'[1]Aloc Total'!$D$5:$BF$39,$A39,0)</f>
        <v>789.91417632733999</v>
      </c>
      <c r="AZ39" s="19">
        <f>HLOOKUP(AZ$9,'[1]Aloc Total'!$D$5:$BF$39,$A39,0)</f>
        <v>636.25398398308039</v>
      </c>
      <c r="BA39" s="19">
        <f t="shared" si="0"/>
        <v>18333.510954517293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>B39+1</f>
        <v>45930</v>
      </c>
      <c r="C40" s="34">
        <f>HLOOKUP(C$9,'[1]Aloc Total'!$D$5:$BF$39,$A40,0)</f>
        <v>0</v>
      </c>
      <c r="D40" s="34">
        <f>HLOOKUP(D$9,'[1]Aloc Total'!$D$5:$BF$39,$A40,0)</f>
        <v>68.876673397551386</v>
      </c>
      <c r="E40" s="34">
        <f>HLOOKUP(E$9,'[1]Aloc Total'!$D$5:$BF$39,$A40,0)</f>
        <v>0</v>
      </c>
      <c r="F40" s="34">
        <f>HLOOKUP(F$9,'[1]Aloc Total'!$D$5:$BF$39,$A40,0)</f>
        <v>445.28631960079326</v>
      </c>
      <c r="G40" s="34">
        <f>HLOOKUP(G$9,'[1]Aloc Total'!$D$5:$BF$39,$A40,0)</f>
        <v>3.7531319551064292E-2</v>
      </c>
      <c r="H40" s="34">
        <f>HLOOKUP(H$9,'[1]Aloc Total'!$D$5:$BF$39,$A40,0)</f>
        <v>73.095193715091057</v>
      </c>
      <c r="I40" s="34">
        <f>HLOOKUP(I$9,'[1]Aloc Total'!$D$5:$BF$39,$A40,0)</f>
        <v>62.919916823089679</v>
      </c>
      <c r="J40" s="34">
        <f>HLOOKUP(J$9,'[1]Aloc Total'!$D$5:$BF$39,$A40,0)</f>
        <v>306.64214012806076</v>
      </c>
      <c r="K40" s="34">
        <f>HLOOKUP(K$9,'[1]Aloc Total'!$D$5:$BF$39,$A40,0)</f>
        <v>53.435216210827789</v>
      </c>
      <c r="L40" s="34">
        <f>HLOOKUP(L$9,'[1]Aloc Total'!$D$5:$BF$39,$A40,0)</f>
        <v>204.28913817608361</v>
      </c>
      <c r="M40" s="34">
        <f>HLOOKUP(M$9,'[1]Aloc Total'!$D$5:$BF$39,$A40,0)</f>
        <v>269.58585985017118</v>
      </c>
      <c r="N40" s="34">
        <f>HLOOKUP(N$9,'[1]Aloc Total'!$D$5:$BF$39,$A40,0)</f>
        <v>1187.3161618789063</v>
      </c>
      <c r="O40" s="34">
        <f>HLOOKUP(O$9,'[1]Aloc Total'!$D$5:$BF$39,$A40,0)</f>
        <v>1057.4559196662478</v>
      </c>
      <c r="P40" s="34">
        <f>HLOOKUP(P$9,'[1]Aloc Total'!$D$5:$BF$39,$A40,0)</f>
        <v>511.07550580356173</v>
      </c>
      <c r="Q40" s="34">
        <f>HLOOKUP(Q$9,'[1]Aloc Total'!$D$5:$BF$39,$A40,0)</f>
        <v>677.48669588444136</v>
      </c>
      <c r="R40" s="34">
        <f>HLOOKUP(R$9,'[1]Aloc Total'!$D$5:$BF$39,$A40,0)</f>
        <v>482.39165867495268</v>
      </c>
      <c r="S40" s="34">
        <f>HLOOKUP(S$9,'[1]Aloc Total'!$D$5:$BF$39,$A40,0)</f>
        <v>327.8859393173791</v>
      </c>
      <c r="T40" s="34">
        <f>HLOOKUP(T$9,'[1]Aloc Total'!$D$5:$BF$39,$A40,0)</f>
        <v>286.30418614419273</v>
      </c>
      <c r="U40" s="34">
        <f>HLOOKUP(U$9,'[1]Aloc Total'!$D$5:$BF$39,$A40,0)</f>
        <v>147.14261062336334</v>
      </c>
      <c r="V40" s="34">
        <f>HLOOKUP(V$9,'[1]Aloc Total'!$D$5:$BF$39,$A40,0)</f>
        <v>38.581124175078351</v>
      </c>
      <c r="W40" s="34">
        <f>HLOOKUP(W$9,'[1]Aloc Total'!$D$5:$BF$39,$A40,0)</f>
        <v>23.901552775241335</v>
      </c>
      <c r="X40" s="34">
        <f>HLOOKUP(X$9,'[1]Aloc Total'!$D$5:$BF$39,$A40,0)</f>
        <v>362.92920046306136</v>
      </c>
      <c r="Y40" s="34">
        <f>HLOOKUP(Y$9,'[1]Aloc Total'!$D$5:$BF$39,$A40,0)</f>
        <v>205.14592458526349</v>
      </c>
      <c r="Z40" s="34">
        <f>HLOOKUP(Z$9,'[1]Aloc Total'!$D$5:$BF$39,$A40,0)</f>
        <v>135.11784392005623</v>
      </c>
      <c r="AA40" s="34">
        <f>HLOOKUP(AA$9,'[1]Aloc Total'!$D$5:$BF$39,$A40,0)</f>
        <v>5.0525198541350624</v>
      </c>
      <c r="AB40" s="34">
        <f>HLOOKUP(AB$9,'[1]Aloc Total'!$D$5:$BF$39,$A40,0)</f>
        <v>0.15334224845149128</v>
      </c>
      <c r="AC40" s="34">
        <f>HLOOKUP(AC$9,'[1]Aloc Total'!$D$5:$BF$39,$A40,0)</f>
        <v>1038.2728580011369</v>
      </c>
      <c r="AD40" s="34">
        <f>HLOOKUP(AD$9,'[1]Aloc Total'!$D$5:$BF$39,$A40,0)</f>
        <v>2163.2122348670296</v>
      </c>
      <c r="AE40" s="34">
        <f>HLOOKUP(AE$9,'[1]Aloc Total'!$D$5:$BF$39,$A40,0)</f>
        <v>0</v>
      </c>
      <c r="AF40" s="34">
        <f>HLOOKUP(AF$9,'[1]Aloc Total'!$D$5:$BF$39,$A40,0)</f>
        <v>1539.9999999999998</v>
      </c>
      <c r="AG40" s="34">
        <f>HLOOKUP(AG$9,'[1]Aloc Total'!$D$5:$BF$39,$A40,0)</f>
        <v>245.39772864207208</v>
      </c>
      <c r="AH40" s="34">
        <f>HLOOKUP(AH$9,'[1]Aloc Total'!$D$5:$BF$39,$A40,0)</f>
        <v>3406.9127419339229</v>
      </c>
      <c r="AI40" s="34">
        <f>HLOOKUP(AI$9,'[1]Aloc Total'!$D$5:$BF$39,$A40,0)</f>
        <v>233.52952115746373</v>
      </c>
      <c r="AJ40" s="34">
        <f>HLOOKUP(AJ$9,'[1]Aloc Total'!$D$5:$BF$39,$A40,0)</f>
        <v>972.69438334956237</v>
      </c>
      <c r="AK40" s="34">
        <f>HLOOKUP(AK$9,'[1]Aloc Total'!$D$5:$BF$39,$A40,0)</f>
        <v>0</v>
      </c>
      <c r="AL40" s="34">
        <f>HLOOKUP(AL$9,'[1]Aloc Total'!$D$5:$BF$39,$A40,0)</f>
        <v>150.40783542430592</v>
      </c>
      <c r="AM40" s="34">
        <f>HLOOKUP(AM$9,'[1]Aloc Total'!$D$5:$BF$39,$A40,0)</f>
        <v>424.56125686384161</v>
      </c>
      <c r="AN40" s="34">
        <f>HLOOKUP(AN$9,'[1]Aloc Total'!$D$5:$BF$39,$A40,0)</f>
        <v>224.38555131055455</v>
      </c>
      <c r="AO40" s="34">
        <f>HLOOKUP(AO$9,'[1]Aloc Total'!$D$5:$BF$39,$A40,0)</f>
        <v>34.820485956061709</v>
      </c>
      <c r="AP40" s="34">
        <f>HLOOKUP(AP$9,'[1]Aloc Total'!$D$5:$BF$39,$A40,0)</f>
        <v>223.7971138361651</v>
      </c>
      <c r="AQ40" s="34">
        <f>HLOOKUP(AQ$9,'[1]Aloc Total'!$D$5:$BF$39,$A40,0)</f>
        <v>75.955616426589984</v>
      </c>
      <c r="AR40" s="34">
        <f>HLOOKUP(AR$9,'[1]Aloc Total'!$D$5:$BF$39,$A40,0)</f>
        <v>21.410545480466435</v>
      </c>
      <c r="AS40" s="34">
        <f>HLOOKUP(AS$9,'[1]Aloc Total'!$D$5:$BF$39,$A40,0)</f>
        <v>206.33451239995935</v>
      </c>
      <c r="AT40" s="34">
        <f>HLOOKUP(AT$9,'[1]Aloc Total'!$D$5:$BF$39,$A40,0)</f>
        <v>254.68304534019313</v>
      </c>
      <c r="AU40" s="34">
        <f>HLOOKUP(AU$9,'[1]Aloc Total'!$D$5:$BF$39,$A40,0)</f>
        <v>154.08081120408542</v>
      </c>
      <c r="AV40" s="34">
        <f>HLOOKUP(AV$9,'[1]Aloc Total'!$D$5:$BF$39,$A40,0)</f>
        <v>8.0786165333665902</v>
      </c>
      <c r="AW40" s="34">
        <f>HLOOKUP(AW$9,'[1]Aloc Total'!$D$5:$BF$39,$A40,0)</f>
        <v>160.96888066512145</v>
      </c>
      <c r="AX40" s="34">
        <f>HLOOKUP(AX$9,'[1]Aloc Total'!$D$5:$BF$39,$A40,0)</f>
        <v>304.66933312394428</v>
      </c>
      <c r="AY40" s="34">
        <f>HLOOKUP(AY$9,'[1]Aloc Total'!$D$5:$BF$39,$A40,0)</f>
        <v>821.86163977176921</v>
      </c>
      <c r="AZ40" s="34">
        <f>HLOOKUP(AZ$9,'[1]Aloc Total'!$D$5:$BF$39,$A40,0)</f>
        <v>645.73225065484769</v>
      </c>
      <c r="BA40" s="19">
        <f t="shared" si="0"/>
        <v>20243.875138178013</v>
      </c>
    </row>
    <row r="41" spans="1:60" s="38" customFormat="1" hidden="1">
      <c r="A41" s="41">
        <v>35</v>
      </c>
      <c r="B41" s="35">
        <f>B40+1</f>
        <v>45931</v>
      </c>
      <c r="C41" s="34">
        <f>HLOOKUP(C$9,'[1]Aloc Total'!$D$5:$BF$39,$A41,0)</f>
        <v>0</v>
      </c>
      <c r="D41" s="34">
        <f>HLOOKUP(D$9,'[1]Aloc Total'!$D$5:$BF$39,$A41,0)</f>
        <v>0</v>
      </c>
      <c r="E41" s="34">
        <f>HLOOKUP(E$9,'[1]Aloc Total'!$D$5:$BF$39,$A41,0)</f>
        <v>0</v>
      </c>
      <c r="F41" s="34">
        <f>HLOOKUP(F$9,'[1]Aloc Total'!$D$5:$BF$39,$A41,0)</f>
        <v>0</v>
      </c>
      <c r="G41" s="34">
        <f>HLOOKUP(G$9,'[1]Aloc Total'!$D$5:$BF$39,$A41,0)</f>
        <v>0</v>
      </c>
      <c r="H41" s="34">
        <f>HLOOKUP(H$9,'[1]Aloc Total'!$D$5:$BF$39,$A41,0)</f>
        <v>0</v>
      </c>
      <c r="I41" s="34">
        <f>HLOOKUP(I$9,'[1]Aloc Total'!$D$5:$BF$39,$A41,0)</f>
        <v>0</v>
      </c>
      <c r="J41" s="34">
        <f>HLOOKUP(J$9,'[1]Aloc Total'!$D$5:$BF$39,$A41,0)</f>
        <v>0</v>
      </c>
      <c r="K41" s="34">
        <f>HLOOKUP(K$9,'[1]Aloc Total'!$D$5:$BF$39,$A41,0)</f>
        <v>0</v>
      </c>
      <c r="L41" s="34">
        <f>HLOOKUP(L$9,'[1]Aloc Total'!$D$5:$BF$39,$A41,0)</f>
        <v>0</v>
      </c>
      <c r="M41" s="34">
        <f>HLOOKUP(M$9,'[1]Aloc Total'!$D$5:$BF$39,$A41,0)</f>
        <v>0</v>
      </c>
      <c r="N41" s="34">
        <f>HLOOKUP(N$9,'[1]Aloc Total'!$D$5:$BF$39,$A41,0)</f>
        <v>0</v>
      </c>
      <c r="O41" s="34">
        <f>HLOOKUP(O$9,'[1]Aloc Total'!$D$5:$BF$39,$A41,0)</f>
        <v>0</v>
      </c>
      <c r="P41" s="34">
        <f>HLOOKUP(P$9,'[1]Aloc Total'!$D$5:$BF$39,$A41,0)</f>
        <v>0</v>
      </c>
      <c r="Q41" s="34">
        <f>HLOOKUP(Q$9,'[1]Aloc Total'!$D$5:$BF$39,$A41,0)</f>
        <v>0</v>
      </c>
      <c r="R41" s="34">
        <f>HLOOKUP(R$9,'[1]Aloc Total'!$D$5:$BF$39,$A41,0)</f>
        <v>0</v>
      </c>
      <c r="S41" s="34">
        <f>HLOOKUP(S$9,'[1]Aloc Total'!$D$5:$BF$39,$A41,0)</f>
        <v>0</v>
      </c>
      <c r="T41" s="34">
        <f>HLOOKUP(T$9,'[1]Aloc Total'!$D$5:$BF$39,$A41,0)</f>
        <v>0</v>
      </c>
      <c r="U41" s="34">
        <f>HLOOKUP(U$9,'[1]Aloc Total'!$D$5:$BF$39,$A41,0)</f>
        <v>0</v>
      </c>
      <c r="V41" s="34">
        <f>HLOOKUP(V$9,'[1]Aloc Total'!$D$5:$BF$39,$A41,0)</f>
        <v>0</v>
      </c>
      <c r="W41" s="34">
        <f>HLOOKUP(W$9,'[1]Aloc Total'!$D$5:$BF$39,$A41,0)</f>
        <v>0</v>
      </c>
      <c r="X41" s="34">
        <f>HLOOKUP(X$9,'[1]Aloc Total'!$D$5:$BF$39,$A41,0)</f>
        <v>0</v>
      </c>
      <c r="Y41" s="34">
        <f>HLOOKUP(Y$9,'[1]Aloc Total'!$D$5:$BF$39,$A41,0)</f>
        <v>0</v>
      </c>
      <c r="Z41" s="34">
        <f>HLOOKUP(Z$9,'[1]Aloc Total'!$D$5:$BF$39,$A41,0)</f>
        <v>0</v>
      </c>
      <c r="AA41" s="34">
        <f>HLOOKUP(AA$9,'[1]Aloc Total'!$D$5:$BF$39,$A41,0)</f>
        <v>0</v>
      </c>
      <c r="AB41" s="34">
        <f>HLOOKUP(AB$9,'[1]Aloc Total'!$D$5:$BF$39,$A41,0)</f>
        <v>0</v>
      </c>
      <c r="AC41" s="34">
        <f>HLOOKUP(AC$9,'[1]Aloc Total'!$D$5:$BF$39,$A41,0)</f>
        <v>0</v>
      </c>
      <c r="AD41" s="34">
        <f>HLOOKUP(AD$9,'[1]Aloc Total'!$D$5:$BF$39,$A41,0)</f>
        <v>0</v>
      </c>
      <c r="AE41" s="34">
        <f>HLOOKUP(AE$9,'[1]Aloc Total'!$D$5:$BF$39,$A41,0)</f>
        <v>0</v>
      </c>
      <c r="AF41" s="34">
        <f>HLOOKUP(AF$9,'[1]Aloc Total'!$D$5:$BF$39,$A41,0)</f>
        <v>0</v>
      </c>
      <c r="AG41" s="34">
        <f>HLOOKUP(AG$9,'[1]Aloc Total'!$D$5:$BF$39,$A41,0)</f>
        <v>0</v>
      </c>
      <c r="AH41" s="34">
        <f>HLOOKUP(AH$9,'[1]Aloc Total'!$D$5:$BF$39,$A41,0)</f>
        <v>0</v>
      </c>
      <c r="AI41" s="34">
        <f>HLOOKUP(AI$9,'[1]Aloc Total'!$D$5:$BF$39,$A41,0)</f>
        <v>0</v>
      </c>
      <c r="AJ41" s="34">
        <f>HLOOKUP(AJ$9,'[1]Aloc Total'!$D$5:$BF$39,$A41,0)</f>
        <v>0</v>
      </c>
      <c r="AK41" s="34">
        <f>HLOOKUP(AK$9,'[1]Aloc Total'!$D$5:$BF$39,$A41,0)</f>
        <v>0</v>
      </c>
      <c r="AL41" s="34">
        <f>HLOOKUP(AL$9,'[1]Aloc Total'!$D$5:$BF$39,$A41,0)</f>
        <v>0</v>
      </c>
      <c r="AM41" s="34">
        <f>HLOOKUP(AM$9,'[1]Aloc Total'!$D$5:$BF$39,$A41,0)</f>
        <v>0</v>
      </c>
      <c r="AN41" s="34">
        <f>HLOOKUP(AN$9,'[1]Aloc Total'!$D$5:$BF$39,$A41,0)</f>
        <v>0</v>
      </c>
      <c r="AO41" s="34">
        <f>HLOOKUP(AO$9,'[1]Aloc Total'!$D$5:$BF$39,$A41,0)</f>
        <v>0</v>
      </c>
      <c r="AP41" s="34">
        <f>HLOOKUP(AP$9,'[1]Aloc Total'!$D$5:$BF$39,$A41,0)</f>
        <v>0</v>
      </c>
      <c r="AQ41" s="34">
        <f>HLOOKUP(AQ$9,'[1]Aloc Total'!$D$5:$BF$39,$A41,0)</f>
        <v>0</v>
      </c>
      <c r="AR41" s="34">
        <f>HLOOKUP(AR$9,'[1]Aloc Total'!$D$5:$BF$39,$A41,0)</f>
        <v>0</v>
      </c>
      <c r="AS41" s="34">
        <f>HLOOKUP(AS$9,'[1]Aloc Total'!$D$5:$BF$39,$A41,0)</f>
        <v>0</v>
      </c>
      <c r="AT41" s="34">
        <f>HLOOKUP(AT$9,'[1]Aloc Total'!$D$5:$BF$39,$A41,0)</f>
        <v>0</v>
      </c>
      <c r="AU41" s="34">
        <f>HLOOKUP(AU$9,'[1]Aloc Total'!$D$5:$BF$39,$A41,0)</f>
        <v>0</v>
      </c>
      <c r="AV41" s="34">
        <f>HLOOKUP(AV$9,'[1]Aloc Total'!$D$5:$BF$39,$A41,0)</f>
        <v>0</v>
      </c>
      <c r="AW41" s="34">
        <f>HLOOKUP(AW$9,'[1]Aloc Total'!$D$5:$BF$39,$A41,0)</f>
        <v>0</v>
      </c>
      <c r="AX41" s="34">
        <f>HLOOKUP(AX$9,'[1]Aloc Total'!$D$5:$BF$39,$A41,0)</f>
        <v>0</v>
      </c>
      <c r="AY41" s="34">
        <f>HLOOKUP(AY$9,'[1]Aloc Total'!$D$5:$BF$39,$A41,0)</f>
        <v>0</v>
      </c>
      <c r="AZ41" s="34">
        <f>HLOOKUP(AZ$9,'[1]Aloc Total'!$D$5:$BF$39,$A41,0)</f>
        <v>0</v>
      </c>
      <c r="BA41" s="19">
        <f t="shared" si="0"/>
        <v>0</v>
      </c>
    </row>
    <row r="42" spans="1:60" ht="13">
      <c r="A42" s="42"/>
      <c r="B42" s="20" t="s">
        <v>36</v>
      </c>
      <c r="C42" s="21">
        <f t="shared" ref="C42:I42" si="2">SUM(C11:C41)</f>
        <v>0</v>
      </c>
      <c r="D42" s="21">
        <f t="shared" si="2"/>
        <v>2084.5889458629204</v>
      </c>
      <c r="E42" s="21">
        <f t="shared" si="2"/>
        <v>0</v>
      </c>
      <c r="F42" s="21">
        <f t="shared" si="2"/>
        <v>20058.18024732549</v>
      </c>
      <c r="G42" s="21">
        <f t="shared" si="2"/>
        <v>25.985345252887232</v>
      </c>
      <c r="H42" s="21">
        <f t="shared" si="2"/>
        <v>1498.7086947387179</v>
      </c>
      <c r="I42" s="21">
        <f t="shared" si="2"/>
        <v>1726.9138620561544</v>
      </c>
      <c r="J42" s="21">
        <f t="shared" ref="J42:AZ42" si="3">SUM(J11:J41)</f>
        <v>5246.0635074428228</v>
      </c>
      <c r="K42" s="21">
        <f t="shared" si="3"/>
        <v>1496.4876448638558</v>
      </c>
      <c r="L42" s="21">
        <f t="shared" si="3"/>
        <v>6077.417622171617</v>
      </c>
      <c r="M42" s="21">
        <f t="shared" si="3"/>
        <v>7712.4384610346742</v>
      </c>
      <c r="N42" s="21">
        <f t="shared" si="3"/>
        <v>35665.095060532527</v>
      </c>
      <c r="O42" s="21">
        <f t="shared" si="3"/>
        <v>30629.935854417516</v>
      </c>
      <c r="P42" s="21">
        <f t="shared" si="3"/>
        <v>11387.259977493542</v>
      </c>
      <c r="Q42" s="21">
        <f t="shared" si="3"/>
        <v>23812.156657121828</v>
      </c>
      <c r="R42" s="21">
        <f t="shared" si="3"/>
        <v>15554.915706130725</v>
      </c>
      <c r="S42" s="21">
        <f t="shared" si="3"/>
        <v>11473.982257175914</v>
      </c>
      <c r="T42" s="21">
        <f t="shared" si="3"/>
        <v>7038.685059122151</v>
      </c>
      <c r="U42" s="21">
        <f t="shared" si="3"/>
        <v>4100.3867361206967</v>
      </c>
      <c r="V42" s="21">
        <f t="shared" si="3"/>
        <v>1074.8047721287273</v>
      </c>
      <c r="W42" s="21">
        <f t="shared" si="3"/>
        <v>612.768492693148</v>
      </c>
      <c r="X42" s="21">
        <f t="shared" si="3"/>
        <v>10541.122007912731</v>
      </c>
      <c r="Y42" s="21">
        <f t="shared" si="3"/>
        <v>9562.8515428012906</v>
      </c>
      <c r="Z42" s="21">
        <f t="shared" si="3"/>
        <v>4580.5889784615538</v>
      </c>
      <c r="AA42" s="21">
        <f t="shared" si="3"/>
        <v>139.9939665723013</v>
      </c>
      <c r="AB42" s="21">
        <f t="shared" si="3"/>
        <v>8117.5083632513815</v>
      </c>
      <c r="AC42" s="21">
        <f t="shared" si="3"/>
        <v>35669.740633650385</v>
      </c>
      <c r="AD42" s="21">
        <f t="shared" si="3"/>
        <v>67774.329751621219</v>
      </c>
      <c r="AE42" s="21">
        <f t="shared" si="3"/>
        <v>0</v>
      </c>
      <c r="AF42" s="21">
        <f t="shared" si="3"/>
        <v>27318.002500000002</v>
      </c>
      <c r="AG42" s="21">
        <f t="shared" si="3"/>
        <v>7933.7461760611895</v>
      </c>
      <c r="AH42" s="21">
        <f t="shared" si="3"/>
        <v>88871.0642646372</v>
      </c>
      <c r="AI42" s="21">
        <f t="shared" si="3"/>
        <v>6722.0847875937761</v>
      </c>
      <c r="AJ42" s="21">
        <f t="shared" si="3"/>
        <v>25376.686975846646</v>
      </c>
      <c r="AK42" s="21">
        <f t="shared" si="3"/>
        <v>7.5062639102128582E-3</v>
      </c>
      <c r="AL42" s="21">
        <f t="shared" si="3"/>
        <v>4104.4567396451557</v>
      </c>
      <c r="AM42" s="21">
        <f t="shared" si="3"/>
        <v>13147.647487295581</v>
      </c>
      <c r="AN42" s="21">
        <f t="shared" si="3"/>
        <v>5753.9408086589247</v>
      </c>
      <c r="AO42" s="21">
        <f t="shared" si="3"/>
        <v>884.88423156191482</v>
      </c>
      <c r="AP42" s="21">
        <f t="shared" si="3"/>
        <v>6946.6708633830749</v>
      </c>
      <c r="AQ42" s="21">
        <f t="shared" si="3"/>
        <v>2246.8523889717007</v>
      </c>
      <c r="AR42" s="21">
        <f t="shared" si="3"/>
        <v>712.28225032108708</v>
      </c>
      <c r="AS42" s="21">
        <f t="shared" si="3"/>
        <v>6004.2171798591435</v>
      </c>
      <c r="AT42" s="21">
        <f t="shared" si="3"/>
        <v>7873.6092273725872</v>
      </c>
      <c r="AU42" s="21">
        <f t="shared" si="3"/>
        <v>4373.8664703742907</v>
      </c>
      <c r="AV42" s="21">
        <f t="shared" si="3"/>
        <v>201.73968925515049</v>
      </c>
      <c r="AW42" s="21">
        <f t="shared" si="3"/>
        <v>4818.3434538770498</v>
      </c>
      <c r="AX42" s="21">
        <f t="shared" si="3"/>
        <v>8817.3489811412874</v>
      </c>
      <c r="AY42" s="21">
        <f t="shared" si="3"/>
        <v>22494.507894565631</v>
      </c>
      <c r="AZ42" s="21">
        <f t="shared" si="3"/>
        <v>21854.879308793192</v>
      </c>
      <c r="BA42" s="21">
        <f>SUM(BA11:BA41)</f>
        <v>590119.74933343532</v>
      </c>
      <c r="BB42" s="43" t="b">
        <f>BA42='[1]Aloc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U3:W4"/>
    <mergeCell ref="B3:B4"/>
    <mergeCell ref="E3:F4"/>
    <mergeCell ref="I3:J4"/>
    <mergeCell ref="M3:N4"/>
    <mergeCell ref="Q3:R4"/>
    <mergeCell ref="AX3:BA4"/>
    <mergeCell ref="B7:B10"/>
    <mergeCell ref="C7:F7"/>
    <mergeCell ref="G7:J7"/>
    <mergeCell ref="K7:N7"/>
    <mergeCell ref="O7:R7"/>
    <mergeCell ref="S7:W7"/>
    <mergeCell ref="X7:AB7"/>
    <mergeCell ref="AC7:AE7"/>
    <mergeCell ref="AF7:AI7"/>
    <mergeCell ref="Z3:AB4"/>
    <mergeCell ref="AD3:AE4"/>
    <mergeCell ref="AH3:AI4"/>
    <mergeCell ref="AL3:AM4"/>
    <mergeCell ref="AP3:AQ4"/>
    <mergeCell ref="AT3:AU4"/>
    <mergeCell ref="C43:F44"/>
    <mergeCell ref="G43:J44"/>
    <mergeCell ref="K43:N44"/>
    <mergeCell ref="O43:R44"/>
    <mergeCell ref="S43:W44"/>
    <mergeCell ref="AJ7:AM7"/>
    <mergeCell ref="AN7:AQ7"/>
    <mergeCell ref="AR7:AU7"/>
    <mergeCell ref="AV7:BA7"/>
    <mergeCell ref="BA8:BA10"/>
    <mergeCell ref="AV43:BA44"/>
    <mergeCell ref="X43:AB44"/>
    <mergeCell ref="AC43:AE44"/>
    <mergeCell ref="AF43:AI44"/>
    <mergeCell ref="AJ43:AM44"/>
    <mergeCell ref="AN43:AQ44"/>
    <mergeCell ref="AR43:AU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6" ma:contentTypeDescription="Crie um novo documento." ma:contentTypeScope="" ma:versionID="a30b5433a74dc6462fc3cb969ab7fa30">
  <xsd:schema xmlns:xsd="http://www.w3.org/2001/XMLSchema" xmlns:xs="http://www.w3.org/2001/XMLSchema" xmlns:p="http://schemas.microsoft.com/office/2006/metadata/properties" xmlns:ns1="http://schemas.microsoft.com/sharepoint/v3" xmlns:ns2="7fd7fd22-f84e-4067-8c5a-86ad57200e89" xmlns:ns3="c3af0f75-91fd-4bec-8fdd-9554e27be04e" targetNamespace="http://schemas.microsoft.com/office/2006/metadata/properties" ma:root="true" ma:fieldsID="e2bed57f6ad6b8323ff9025ed52fa9b5" ns1:_="" ns2:_="" ns3:_="">
    <xsd:import namespace="http://schemas.microsoft.com/sharepoint/v3"/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68557DA-9290-46AD-8FEB-77F7071B4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CC5A25-D920-4A56-BAF4-D6E73CBE1C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4F5BB2-E846-4878-B08F-4F3D18260254}">
  <ds:schemaRefs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7fd7fd22-f84e-4067-8c5a-86ad57200e89"/>
    <ds:schemaRef ds:uri="http://purl.org/dc/dcmitype/"/>
    <ds:schemaRef ds:uri="http://schemas.openxmlformats.org/package/2006/metadata/core-properties"/>
    <ds:schemaRef ds:uri="c3af0f75-91fd-4bec-8fdd-9554e27be04e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Prog x Real Saídas</vt:lpstr>
      <vt:lpstr>Programado</vt:lpstr>
      <vt:lpstr>Realizado</vt:lpstr>
      <vt:lpstr>'Prog x Real Saídas'!Print_Area</vt:lpstr>
      <vt:lpstr>Programado!Print_Area</vt:lpstr>
      <vt:lpstr>Realizado!Print_Area</vt:lpstr>
      <vt:lpstr>'Prog x Real Saídas'!Print_Titles</vt:lpstr>
      <vt:lpstr>Programado!Print_Titles</vt:lpstr>
      <vt:lpstr>Realizado!Print_Titles</vt:lpstr>
    </vt:vector>
  </TitlesOfParts>
  <Company>TBG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camilamiranda</dc:creator>
  <cp:lastModifiedBy>Andre de Abreu Coletti</cp:lastModifiedBy>
  <cp:lastPrinted>2025-10-15T18:13:11Z</cp:lastPrinted>
  <dcterms:created xsi:type="dcterms:W3CDTF">2006-03-13T19:36:40Z</dcterms:created>
  <dcterms:modified xsi:type="dcterms:W3CDTF">2025-10-15T18:13:25Z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2023-11-09T12:21:32Z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2eeae1ea-8b7f-45fd-a61e-8ff3e850045f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